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fr\Downloads\"/>
    </mc:Choice>
  </mc:AlternateContent>
  <bookViews>
    <workbookView xWindow="0" yWindow="0" windowWidth="28800" windowHeight="12435" tabRatio="799" activeTab="1"/>
  </bookViews>
  <sheets>
    <sheet name="Riepilogo Anno 2018" sheetId="14" r:id="rId1"/>
    <sheet name="Gennaio 2018" sheetId="1" r:id="rId2"/>
    <sheet name="Febbraio 2018" sheetId="3" r:id="rId3"/>
    <sheet name="Marzo 2018" sheetId="4" r:id="rId4"/>
    <sheet name="Aprile 2018" sheetId="5" r:id="rId5"/>
    <sheet name="Maggio 2018" sheetId="6" r:id="rId6"/>
    <sheet name="Giugno 2018" sheetId="7" r:id="rId7"/>
    <sheet name="Luglio 2018" sheetId="8" r:id="rId8"/>
    <sheet name="Agosto 2018" sheetId="9" r:id="rId9"/>
    <sheet name="Settembre 2018" sheetId="10" r:id="rId10"/>
    <sheet name="Ottobre 2018" sheetId="11" r:id="rId11"/>
    <sheet name="Novembre 2018" sheetId="12" r:id="rId12"/>
    <sheet name="Dicembre 2018" sheetId="13" r:id="rId13"/>
  </sheets>
  <definedNames>
    <definedName name="_xlnm.Print_Area" localSheetId="8">'Agosto 2018'!$B$2:$F$112</definedName>
    <definedName name="_xlnm.Print_Area" localSheetId="4">'Aprile 2018'!$B$2:$F$112</definedName>
    <definedName name="_xlnm.Print_Area" localSheetId="12">'Dicembre 2018'!$B$2:$F$112</definedName>
    <definedName name="_xlnm.Print_Area" localSheetId="2">'Febbraio 2018'!$B$2:$F$112</definedName>
    <definedName name="_xlnm.Print_Area" localSheetId="1">'Gennaio 2018'!$B$2:$F$112</definedName>
    <definedName name="_xlnm.Print_Area" localSheetId="6">'Giugno 2018'!$B$2:$F$112</definedName>
    <definedName name="_xlnm.Print_Area" localSheetId="7">'Luglio 2018'!$B$2:$F$112</definedName>
    <definedName name="_xlnm.Print_Area" localSheetId="5">'Maggio 2018'!$B$2:$F$112</definedName>
    <definedName name="_xlnm.Print_Area" localSheetId="3">'Marzo 2018'!$B$2:$F$112</definedName>
    <definedName name="_xlnm.Print_Area" localSheetId="11">'Novembre 2018'!$B$2:$F$112</definedName>
    <definedName name="_xlnm.Print_Area" localSheetId="10">'Ottobre 2018'!$B$2:$F$112</definedName>
    <definedName name="_xlnm.Print_Area" localSheetId="9">'Settembre 2018'!$B$2:$F$112</definedName>
    <definedName name="_xlnm.Print_Titles" localSheetId="8">'Agosto 2018'!$3:$5</definedName>
    <definedName name="_xlnm.Print_Titles" localSheetId="4">'Aprile 2018'!$3:$5</definedName>
    <definedName name="_xlnm.Print_Titles" localSheetId="12">'Dicembre 2018'!$3:$5</definedName>
    <definedName name="_xlnm.Print_Titles" localSheetId="2">'Febbraio 2018'!$3:$5</definedName>
    <definedName name="_xlnm.Print_Titles" localSheetId="1">'Gennaio 2018'!$3:$5</definedName>
    <definedName name="_xlnm.Print_Titles" localSheetId="6">'Giugno 2018'!$3:$5</definedName>
    <definedName name="_xlnm.Print_Titles" localSheetId="7">'Luglio 2018'!$3:$5</definedName>
    <definedName name="_xlnm.Print_Titles" localSheetId="5">'Maggio 2018'!$3:$5</definedName>
    <definedName name="_xlnm.Print_Titles" localSheetId="3">'Marzo 2018'!$3:$5</definedName>
    <definedName name="_xlnm.Print_Titles" localSheetId="11">'Novembre 2018'!$3:$5</definedName>
    <definedName name="_xlnm.Print_Titles" localSheetId="10">'Ottobre 2018'!$3:$5</definedName>
    <definedName name="_xlnm.Print_Titles" localSheetId="9">'Settembre 2018'!$3:$5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C3" i="13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C3" i="12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C3" i="11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C3" i="10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C3" i="9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C3" i="8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C3" i="7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C3" i="6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C3" i="5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C3" i="4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C3" i="3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10" i="1"/>
  <c r="D6" i="1" l="1"/>
  <c r="F105" i="1" l="1"/>
  <c r="F106" i="1"/>
  <c r="F108" i="1" l="1"/>
  <c r="F109" i="1" s="1"/>
  <c r="F111" i="1"/>
  <c r="F107" i="1"/>
  <c r="F112" i="1"/>
  <c r="C6" i="1" l="1"/>
  <c r="E4" i="1" s="1"/>
  <c r="F4" i="3" l="1"/>
  <c r="D6" i="3" s="1"/>
  <c r="B2" i="14"/>
  <c r="F6" i="1"/>
  <c r="F7" i="1" s="1"/>
  <c r="F8" i="1" s="1"/>
  <c r="F9" i="1" s="1"/>
  <c r="F10" i="1" s="1"/>
  <c r="F11" i="1" s="1"/>
  <c r="F12" i="1" s="1"/>
  <c r="C6" i="3" l="1"/>
  <c r="F6" i="3" l="1"/>
  <c r="F7" i="3" s="1"/>
  <c r="F8" i="3" s="1"/>
  <c r="F9" i="3" s="1"/>
  <c r="F10" i="3" s="1"/>
  <c r="F11" i="3" s="1"/>
  <c r="F12" i="3" s="1"/>
  <c r="E4" i="3"/>
  <c r="F4" i="4" l="1"/>
  <c r="D6" i="4" s="1"/>
  <c r="B3" i="14"/>
  <c r="C6" i="4" l="1"/>
  <c r="F6" i="4" s="1"/>
  <c r="F7" i="4" s="1"/>
  <c r="F8" i="4" s="1"/>
  <c r="F9" i="4" s="1"/>
  <c r="F10" i="4" s="1"/>
  <c r="F11" i="4" s="1"/>
  <c r="F12" i="4" s="1"/>
  <c r="E4" i="4" l="1"/>
  <c r="F4" i="5" l="1"/>
  <c r="B4" i="14"/>
  <c r="D6" i="5" l="1"/>
  <c r="C6" i="5"/>
  <c r="F6" i="5" l="1"/>
  <c r="F7" i="5" s="1"/>
  <c r="F8" i="5" s="1"/>
  <c r="F9" i="5" s="1"/>
  <c r="F10" i="5" s="1"/>
  <c r="F11" i="5" s="1"/>
  <c r="F12" i="5" s="1"/>
  <c r="E4" i="5"/>
  <c r="F4" i="6" l="1"/>
  <c r="D6" i="6" s="1"/>
  <c r="B5" i="14"/>
  <c r="C6" i="6" l="1"/>
  <c r="E4" i="6" s="1"/>
  <c r="F4" i="7" s="1"/>
  <c r="C6" i="7" s="1"/>
  <c r="F6" i="6" l="1"/>
  <c r="F7" i="6" s="1"/>
  <c r="F8" i="6" s="1"/>
  <c r="F9" i="6" s="1"/>
  <c r="F10" i="6" s="1"/>
  <c r="F11" i="6" s="1"/>
  <c r="F12" i="6" s="1"/>
  <c r="B6" i="14"/>
  <c r="D6" i="7"/>
  <c r="F6" i="7" l="1"/>
  <c r="F7" i="7" s="1"/>
  <c r="F8" i="7" s="1"/>
  <c r="F9" i="7" s="1"/>
  <c r="F10" i="7" s="1"/>
  <c r="F11" i="7" s="1"/>
  <c r="F12" i="7" s="1"/>
  <c r="E4" i="7"/>
  <c r="F4" i="8" l="1"/>
  <c r="B7" i="14"/>
  <c r="C6" i="8" l="1"/>
  <c r="D6" i="8"/>
  <c r="F6" i="8" l="1"/>
  <c r="F7" i="8" s="1"/>
  <c r="F8" i="8" s="1"/>
  <c r="F9" i="8" s="1"/>
  <c r="F10" i="8" s="1"/>
  <c r="F11" i="8" s="1"/>
  <c r="F12" i="8" s="1"/>
  <c r="E4" i="8"/>
  <c r="F4" i="9" l="1"/>
  <c r="B8" i="14"/>
  <c r="C6" i="9" l="1"/>
  <c r="D6" i="9"/>
  <c r="E4" i="9" l="1"/>
  <c r="F4" i="10" s="1"/>
  <c r="C6" i="10" s="1"/>
  <c r="F6" i="9"/>
  <c r="F7" i="9" s="1"/>
  <c r="F8" i="9" s="1"/>
  <c r="F9" i="9" s="1"/>
  <c r="F10" i="9" s="1"/>
  <c r="F11" i="9" s="1"/>
  <c r="F12" i="9" s="1"/>
  <c r="B9" i="14" l="1"/>
  <c r="D6" i="10"/>
  <c r="F6" i="10" s="1"/>
  <c r="F7" i="10" s="1"/>
  <c r="F8" i="10" s="1"/>
  <c r="F9" i="10" s="1"/>
  <c r="F10" i="10" s="1"/>
  <c r="F11" i="10" s="1"/>
  <c r="F12" i="10" s="1"/>
  <c r="E4" i="10"/>
  <c r="F4" i="11" l="1"/>
  <c r="C6" i="11" s="1"/>
  <c r="B10" i="14"/>
  <c r="D6" i="11" l="1"/>
  <c r="E4" i="11" s="1"/>
  <c r="F4" i="12" s="1"/>
  <c r="F6" i="11" l="1"/>
  <c r="F7" i="11" s="1"/>
  <c r="F8" i="11" s="1"/>
  <c r="F9" i="11" s="1"/>
  <c r="F10" i="11" s="1"/>
  <c r="F11" i="11" s="1"/>
  <c r="F12" i="11" s="1"/>
  <c r="D6" i="12"/>
  <c r="C6" i="12"/>
  <c r="B11" i="14"/>
  <c r="E4" i="12" l="1"/>
  <c r="B12" i="14" s="1"/>
  <c r="F6" i="12"/>
  <c r="F7" i="12" s="1"/>
  <c r="F8" i="12" s="1"/>
  <c r="F9" i="12" s="1"/>
  <c r="F10" i="12" s="1"/>
  <c r="F11" i="12" s="1"/>
  <c r="F12" i="12" s="1"/>
  <c r="F4" i="13" l="1"/>
  <c r="D6" i="13" s="1"/>
  <c r="C6" i="13" l="1"/>
  <c r="F6" i="13" l="1"/>
  <c r="F7" i="13" s="1"/>
  <c r="F8" i="13" s="1"/>
  <c r="F9" i="13" s="1"/>
  <c r="F10" i="13" s="1"/>
  <c r="F11" i="13" s="1"/>
  <c r="F12" i="13" s="1"/>
  <c r="E4" i="13"/>
  <c r="B13" i="14" s="1"/>
</calcChain>
</file>

<file path=xl/sharedStrings.xml><?xml version="1.0" encoding="utf-8"?>
<sst xmlns="http://schemas.openxmlformats.org/spreadsheetml/2006/main" count="241" uniqueCount="31">
  <si>
    <t>DARE</t>
  </si>
  <si>
    <t>AVERE</t>
  </si>
  <si>
    <t>DESCRIZIONE OPERAZIONE</t>
  </si>
  <si>
    <t>SALDO</t>
  </si>
  <si>
    <t>DATA</t>
  </si>
  <si>
    <t>MOVIMENTI</t>
  </si>
  <si>
    <t>Saldo Precedente</t>
  </si>
  <si>
    <t>Stipendio</t>
  </si>
  <si>
    <t>Data Contabile</t>
  </si>
  <si>
    <t>Iban</t>
  </si>
  <si>
    <t>IT64X0000000000000000</t>
  </si>
  <si>
    <t>Mutuo</t>
  </si>
  <si>
    <t>Enel</t>
  </si>
  <si>
    <t>Telefono</t>
  </si>
  <si>
    <t>Gas</t>
  </si>
  <si>
    <t>Spesa</t>
  </si>
  <si>
    <t>Nome della Banca</t>
  </si>
  <si>
    <t>Mese</t>
  </si>
  <si>
    <t>Saldo</t>
  </si>
  <si>
    <t>Gennaio 2018</t>
  </si>
  <si>
    <t>Febbraio 2018</t>
  </si>
  <si>
    <t>Marzo 2018</t>
  </si>
  <si>
    <t>Aprile 2018</t>
  </si>
  <si>
    <t>Maggio 2018</t>
  </si>
  <si>
    <t>Giugno 2018</t>
  </si>
  <si>
    <t>Luglio 2018</t>
  </si>
  <si>
    <t>Agosto 2018</t>
  </si>
  <si>
    <t>Settembre 2018</t>
  </si>
  <si>
    <t>Ottobre 2018</t>
  </si>
  <si>
    <t>Novembre 2018</t>
  </si>
  <si>
    <t>Dicembre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</si>
</sst>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dd/mm/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164" fontId="0" fillId="0" borderId="0" xfId="1" applyFont="1"/>
    <xf numFmtId="164" fontId="0" fillId="0" borderId="8" xfId="1" applyFont="1" applyBorder="1"/>
    <xf numFmtId="164" fontId="0" fillId="0" borderId="10" xfId="1" applyFont="1" applyBorder="1"/>
    <xf numFmtId="164" fontId="0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6" xfId="1" applyFont="1" applyFill="1" applyBorder="1" applyAlignment="1">
      <alignment horizontal="center"/>
    </xf>
    <xf numFmtId="164" fontId="0" fillId="2" borderId="13" xfId="1" applyFon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/>
    <xf numFmtId="164" fontId="0" fillId="2" borderId="1" xfId="1" applyFont="1" applyFill="1" applyBorder="1" applyAlignment="1">
      <alignment horizontal="center"/>
    </xf>
    <xf numFmtId="164" fontId="3" fillId="2" borderId="1" xfId="1" applyFont="1" applyFill="1" applyBorder="1"/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2" borderId="6" xfId="1" applyFont="1" applyFill="1" applyBorder="1"/>
    <xf numFmtId="164" fontId="0" fillId="0" borderId="25" xfId="1" applyFont="1" applyBorder="1"/>
    <xf numFmtId="165" fontId="0" fillId="0" borderId="7" xfId="0" applyNumberFormat="1" applyBorder="1" applyAlignment="1" applyProtection="1">
      <alignment horizontal="center"/>
      <protection locked="0"/>
    </xf>
    <xf numFmtId="164" fontId="0" fillId="0" borderId="14" xfId="1" applyFont="1" applyBorder="1" applyProtection="1">
      <protection locked="0"/>
    </xf>
    <xf numFmtId="164" fontId="0" fillId="0" borderId="2" xfId="1" applyFon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164" fontId="0" fillId="0" borderId="15" xfId="1" applyFont="1" applyBorder="1" applyProtection="1">
      <protection locked="0"/>
    </xf>
    <xf numFmtId="164" fontId="0" fillId="0" borderId="3" xfId="1" applyFont="1" applyBorder="1" applyProtection="1">
      <protection locked="0"/>
    </xf>
    <xf numFmtId="0" fontId="0" fillId="0" borderId="3" xfId="0" applyBorder="1" applyProtection="1">
      <protection locked="0"/>
    </xf>
    <xf numFmtId="165" fontId="0" fillId="0" borderId="17" xfId="0" applyNumberFormat="1" applyBorder="1" applyAlignment="1" applyProtection="1">
      <alignment horizontal="center"/>
      <protection locked="0"/>
    </xf>
    <xf numFmtId="164" fontId="0" fillId="0" borderId="18" xfId="1" applyFont="1" applyBorder="1" applyProtection="1">
      <protection locked="0"/>
    </xf>
    <xf numFmtId="164" fontId="0" fillId="0" borderId="19" xfId="1" applyFont="1" applyBorder="1" applyProtection="1">
      <protection locked="0"/>
    </xf>
    <xf numFmtId="0" fontId="0" fillId="0" borderId="19" xfId="0" applyBorder="1" applyProtection="1">
      <protection locked="0"/>
    </xf>
    <xf numFmtId="165" fontId="0" fillId="0" borderId="22" xfId="0" applyNumberFormat="1" applyBorder="1" applyAlignment="1" applyProtection="1">
      <alignment horizontal="center"/>
      <protection locked="0"/>
    </xf>
    <xf numFmtId="164" fontId="0" fillId="0" borderId="23" xfId="1" applyFont="1" applyBorder="1" applyProtection="1">
      <protection locked="0"/>
    </xf>
    <xf numFmtId="164" fontId="0" fillId="0" borderId="24" xfId="1" applyFont="1" applyBorder="1" applyProtection="1">
      <protection locked="0"/>
    </xf>
    <xf numFmtId="0" fontId="0" fillId="0" borderId="24" xfId="0" applyBorder="1" applyProtection="1">
      <protection locked="0"/>
    </xf>
    <xf numFmtId="164" fontId="0" fillId="3" borderId="29" xfId="1" applyFont="1" applyFill="1" applyBorder="1"/>
    <xf numFmtId="0" fontId="0" fillId="3" borderId="26" xfId="0" applyFill="1" applyBorder="1"/>
    <xf numFmtId="164" fontId="0" fillId="3" borderId="26" xfId="1" applyFont="1" applyFill="1" applyBorder="1" applyAlignment="1">
      <alignment horizontal="right"/>
    </xf>
    <xf numFmtId="164" fontId="4" fillId="2" borderId="6" xfId="1" applyFont="1" applyFill="1" applyBorder="1" applyProtection="1">
      <protection locked="0"/>
    </xf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2" borderId="1" xfId="1" applyFont="1" applyFill="1" applyBorder="1" applyAlignment="1">
      <alignment horizontal="center"/>
    </xf>
    <xf numFmtId="165" fontId="0" fillId="2" borderId="12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165" fontId="0" fillId="2" borderId="21" xfId="0" applyNumberFormat="1" applyFill="1" applyBorder="1" applyAlignment="1">
      <alignment horizontal="center" vertical="center"/>
    </xf>
    <xf numFmtId="165" fontId="0" fillId="2" borderId="20" xfId="0" applyNumberFormat="1" applyFill="1" applyBorder="1" applyAlignment="1">
      <alignment horizontal="center" vertical="center"/>
    </xf>
    <xf numFmtId="165" fontId="0" fillId="3" borderId="27" xfId="0" applyNumberFormat="1" applyFill="1" applyBorder="1" applyAlignment="1">
      <alignment horizontal="center"/>
    </xf>
    <xf numFmtId="165" fontId="0" fillId="3" borderId="28" xfId="0" applyNumberFormat="1" applyFill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view="pageBreakPreview" zoomScale="145" zoomScaleNormal="100" zoomScaleSheetLayoutView="145" workbookViewId="0">
      <selection activeCell="A2" sqref="A2"/>
    </sheetView>
  </sheetViews>
  <sheetFormatPr defaultRowHeight="15" x14ac:dyDescent="0.25"/>
  <cols>
    <col min="1" max="1" width="15" bestFit="1" customWidth="1"/>
    <col min="2" max="2" width="12.28515625" bestFit="1" customWidth="1"/>
  </cols>
  <sheetData>
    <row r="1" spans="1:2" x14ac:dyDescent="0.25">
      <c r="A1" s="39" t="s">
        <v>17</v>
      </c>
      <c r="B1" s="39" t="s">
        <v>18</v>
      </c>
    </row>
    <row r="2" spans="1:2" x14ac:dyDescent="0.25">
      <c r="A2" s="38" t="s">
        <v>19</v>
      </c>
      <c r="B2" s="37">
        <f ca="1">'Gennaio 2018'!E4</f>
        <v>2300</v>
      </c>
    </row>
    <row r="3" spans="1:2" x14ac:dyDescent="0.25">
      <c r="A3" s="38" t="s">
        <v>20</v>
      </c>
      <c r="B3" s="37">
        <f ca="1">'Febbraio 2018'!E4</f>
        <v>3600</v>
      </c>
    </row>
    <row r="4" spans="1:2" x14ac:dyDescent="0.25">
      <c r="A4" s="38" t="s">
        <v>21</v>
      </c>
      <c r="B4" s="37">
        <f ca="1">'Marzo 2018'!E4</f>
        <v>4900</v>
      </c>
    </row>
    <row r="5" spans="1:2" x14ac:dyDescent="0.25">
      <c r="A5" s="38" t="s">
        <v>22</v>
      </c>
      <c r="B5" s="37">
        <f ca="1">'Aprile 2018'!E4</f>
        <v>6200</v>
      </c>
    </row>
    <row r="6" spans="1:2" x14ac:dyDescent="0.25">
      <c r="A6" s="38" t="s">
        <v>23</v>
      </c>
      <c r="B6" s="37">
        <f ca="1">'Maggio 2018'!E4</f>
        <v>7500</v>
      </c>
    </row>
    <row r="7" spans="1:2" x14ac:dyDescent="0.25">
      <c r="A7" s="38" t="s">
        <v>24</v>
      </c>
      <c r="B7" s="37">
        <f ca="1">'Giugno 2018'!E4</f>
        <v>8800</v>
      </c>
    </row>
    <row r="8" spans="1:2" x14ac:dyDescent="0.25">
      <c r="A8" s="38" t="s">
        <v>25</v>
      </c>
      <c r="B8" s="37">
        <f ca="1">'Luglio 2018'!E4</f>
        <v>10100</v>
      </c>
    </row>
    <row r="9" spans="1:2" x14ac:dyDescent="0.25">
      <c r="A9" s="38" t="s">
        <v>26</v>
      </c>
      <c r="B9" s="37">
        <f ca="1">'Agosto 2018'!E4</f>
        <v>11400</v>
      </c>
    </row>
    <row r="10" spans="1:2" x14ac:dyDescent="0.25">
      <c r="A10" s="38" t="s">
        <v>27</v>
      </c>
      <c r="B10" s="37">
        <f ca="1">'Settembre 2018'!E4</f>
        <v>12700</v>
      </c>
    </row>
    <row r="11" spans="1:2" x14ac:dyDescent="0.25">
      <c r="A11" s="38" t="s">
        <v>28</v>
      </c>
      <c r="B11" s="37">
        <f ca="1">'Ottobre 2018'!E4</f>
        <v>14000</v>
      </c>
    </row>
    <row r="12" spans="1:2" x14ac:dyDescent="0.25">
      <c r="A12" s="38" t="s">
        <v>29</v>
      </c>
      <c r="B12" s="37">
        <f ca="1">'Novembre 2018'!E4</f>
        <v>15300</v>
      </c>
    </row>
    <row r="13" spans="1:2" x14ac:dyDescent="0.25">
      <c r="A13" s="38" t="s">
        <v>30</v>
      </c>
      <c r="B13" s="37">
        <f ca="1">'Dicembre 2018'!E4</f>
        <v>16600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3" width="11.42578125" style="1" customWidth="1"/>
    <col min="4" max="4" width="12.28515625" style="1" bestFit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27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12700</v>
      </c>
      <c r="F4" s="15">
        <f ca="1">'Agosto 2018'!E4</f>
        <v>11400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42979</v>
      </c>
      <c r="C6" s="18">
        <f ca="1">IF(F4&lt;=0,F4,0)</f>
        <v>0</v>
      </c>
      <c r="D6" s="19">
        <f ca="1">IF(F4&gt;0,F4,0)</f>
        <v>11400</v>
      </c>
      <c r="E6" s="20" t="s">
        <v>6</v>
      </c>
      <c r="F6" s="2">
        <f ca="1">IF(COUNTBLANK(C6:D6)=2,0,F4)</f>
        <v>11400</v>
      </c>
    </row>
    <row r="7" spans="2:6" x14ac:dyDescent="0.25">
      <c r="B7" s="21">
        <v>42988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13400</v>
      </c>
    </row>
    <row r="8" spans="2:6" x14ac:dyDescent="0.25">
      <c r="B8" s="21">
        <v>42993</v>
      </c>
      <c r="C8" s="22">
        <v>500</v>
      </c>
      <c r="D8" s="23">
        <v>0</v>
      </c>
      <c r="E8" s="24" t="s">
        <v>11</v>
      </c>
      <c r="F8" s="3">
        <f t="shared" ca="1" si="0"/>
        <v>12900</v>
      </c>
    </row>
    <row r="9" spans="2:6" x14ac:dyDescent="0.25">
      <c r="B9" s="21">
        <v>42998</v>
      </c>
      <c r="C9" s="22">
        <v>50</v>
      </c>
      <c r="D9" s="23">
        <v>0</v>
      </c>
      <c r="E9" s="24" t="s">
        <v>12</v>
      </c>
      <c r="F9" s="3">
        <f t="shared" ca="1" si="0"/>
        <v>12850</v>
      </c>
    </row>
    <row r="10" spans="2:6" x14ac:dyDescent="0.25">
      <c r="B10" s="21">
        <v>42998</v>
      </c>
      <c r="C10" s="22">
        <v>50</v>
      </c>
      <c r="D10" s="23">
        <v>0</v>
      </c>
      <c r="E10" s="24" t="s">
        <v>13</v>
      </c>
      <c r="F10" s="3">
        <f t="shared" ca="1" si="0"/>
        <v>12800</v>
      </c>
    </row>
    <row r="11" spans="2:6" x14ac:dyDescent="0.25">
      <c r="B11" s="21">
        <v>42998</v>
      </c>
      <c r="C11" s="22">
        <v>50</v>
      </c>
      <c r="D11" s="23">
        <v>0</v>
      </c>
      <c r="E11" s="24" t="s">
        <v>14</v>
      </c>
      <c r="F11" s="3">
        <f t="shared" ca="1" si="0"/>
        <v>12750</v>
      </c>
    </row>
    <row r="12" spans="2:6" x14ac:dyDescent="0.25">
      <c r="B12" s="21">
        <v>43003</v>
      </c>
      <c r="C12" s="22">
        <v>50</v>
      </c>
      <c r="D12" s="23">
        <v>0</v>
      </c>
      <c r="E12" s="24" t="s">
        <v>15</v>
      </c>
      <c r="F12" s="3">
        <f t="shared" ca="1" si="0"/>
        <v>12700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3" width="11.42578125" style="1" customWidth="1"/>
    <col min="4" max="4" width="12.28515625" style="1" bestFit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28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14000</v>
      </c>
      <c r="F4" s="15">
        <f ca="1">'Settembre 2018'!E4</f>
        <v>12700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43009</v>
      </c>
      <c r="C6" s="18">
        <f ca="1">IF(F4&lt;=0,F4,0)</f>
        <v>0</v>
      </c>
      <c r="D6" s="19">
        <f ca="1">IF(F4&gt;0,F4,0)</f>
        <v>12700</v>
      </c>
      <c r="E6" s="20" t="s">
        <v>6</v>
      </c>
      <c r="F6" s="2">
        <f ca="1">IF(COUNTBLANK(C6:D6)=2,0,F4)</f>
        <v>12700</v>
      </c>
    </row>
    <row r="7" spans="2:6" x14ac:dyDescent="0.25">
      <c r="B7" s="21">
        <v>43018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14700</v>
      </c>
    </row>
    <row r="8" spans="2:6" x14ac:dyDescent="0.25">
      <c r="B8" s="21">
        <v>43023</v>
      </c>
      <c r="C8" s="22">
        <v>500</v>
      </c>
      <c r="D8" s="23">
        <v>0</v>
      </c>
      <c r="E8" s="24" t="s">
        <v>11</v>
      </c>
      <c r="F8" s="3">
        <f t="shared" ca="1" si="0"/>
        <v>14200</v>
      </c>
    </row>
    <row r="9" spans="2:6" x14ac:dyDescent="0.25">
      <c r="B9" s="21">
        <v>43028</v>
      </c>
      <c r="C9" s="22">
        <v>50</v>
      </c>
      <c r="D9" s="23">
        <v>0</v>
      </c>
      <c r="E9" s="24" t="s">
        <v>12</v>
      </c>
      <c r="F9" s="3">
        <f t="shared" ca="1" si="0"/>
        <v>14150</v>
      </c>
    </row>
    <row r="10" spans="2:6" x14ac:dyDescent="0.25">
      <c r="B10" s="21">
        <v>43028</v>
      </c>
      <c r="C10" s="22">
        <v>50</v>
      </c>
      <c r="D10" s="23">
        <v>0</v>
      </c>
      <c r="E10" s="24" t="s">
        <v>13</v>
      </c>
      <c r="F10" s="3">
        <f t="shared" ca="1" si="0"/>
        <v>14100</v>
      </c>
    </row>
    <row r="11" spans="2:6" x14ac:dyDescent="0.25">
      <c r="B11" s="21">
        <v>43028</v>
      </c>
      <c r="C11" s="22">
        <v>50</v>
      </c>
      <c r="D11" s="23">
        <v>0</v>
      </c>
      <c r="E11" s="24" t="s">
        <v>14</v>
      </c>
      <c r="F11" s="3">
        <f t="shared" ca="1" si="0"/>
        <v>14050</v>
      </c>
    </row>
    <row r="12" spans="2:6" x14ac:dyDescent="0.25">
      <c r="B12" s="21">
        <v>43033</v>
      </c>
      <c r="C12" s="22">
        <v>50</v>
      </c>
      <c r="D12" s="23">
        <v>0</v>
      </c>
      <c r="E12" s="24" t="s">
        <v>15</v>
      </c>
      <c r="F12" s="3">
        <f t="shared" ca="1" si="0"/>
        <v>14000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3" width="11.42578125" style="1" customWidth="1"/>
    <col min="4" max="4" width="12.28515625" style="1" bestFit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29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15300</v>
      </c>
      <c r="F4" s="15">
        <f ca="1">'Ottobre 2018'!E4</f>
        <v>14000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43040</v>
      </c>
      <c r="C6" s="18">
        <f ca="1">IF(F4&lt;=0,F4,0)</f>
        <v>0</v>
      </c>
      <c r="D6" s="19">
        <f ca="1">IF(F4&gt;0,F4,0)</f>
        <v>14000</v>
      </c>
      <c r="E6" s="20" t="s">
        <v>6</v>
      </c>
      <c r="F6" s="2">
        <f ca="1">IF(COUNTBLANK(C6:D6)=2,0,F4)</f>
        <v>14000</v>
      </c>
    </row>
    <row r="7" spans="2:6" x14ac:dyDescent="0.25">
      <c r="B7" s="21">
        <v>43049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16000</v>
      </c>
    </row>
    <row r="8" spans="2:6" x14ac:dyDescent="0.25">
      <c r="B8" s="21">
        <v>43054</v>
      </c>
      <c r="C8" s="22">
        <v>500</v>
      </c>
      <c r="D8" s="23">
        <v>0</v>
      </c>
      <c r="E8" s="24" t="s">
        <v>11</v>
      </c>
      <c r="F8" s="3">
        <f t="shared" ca="1" si="0"/>
        <v>15500</v>
      </c>
    </row>
    <row r="9" spans="2:6" x14ac:dyDescent="0.25">
      <c r="B9" s="21">
        <v>43059</v>
      </c>
      <c r="C9" s="22">
        <v>50</v>
      </c>
      <c r="D9" s="23">
        <v>0</v>
      </c>
      <c r="E9" s="24" t="s">
        <v>12</v>
      </c>
      <c r="F9" s="3">
        <f t="shared" ca="1" si="0"/>
        <v>15450</v>
      </c>
    </row>
    <row r="10" spans="2:6" x14ac:dyDescent="0.25">
      <c r="B10" s="21">
        <v>43059</v>
      </c>
      <c r="C10" s="22">
        <v>50</v>
      </c>
      <c r="D10" s="23">
        <v>0</v>
      </c>
      <c r="E10" s="24" t="s">
        <v>13</v>
      </c>
      <c r="F10" s="3">
        <f t="shared" ca="1" si="0"/>
        <v>15400</v>
      </c>
    </row>
    <row r="11" spans="2:6" x14ac:dyDescent="0.25">
      <c r="B11" s="21">
        <v>43059</v>
      </c>
      <c r="C11" s="22">
        <v>50</v>
      </c>
      <c r="D11" s="23">
        <v>0</v>
      </c>
      <c r="E11" s="24" t="s">
        <v>14</v>
      </c>
      <c r="F11" s="3">
        <f t="shared" ca="1" si="0"/>
        <v>15350</v>
      </c>
    </row>
    <row r="12" spans="2:6" x14ac:dyDescent="0.25">
      <c r="B12" s="21">
        <v>43064</v>
      </c>
      <c r="C12" s="22">
        <v>50</v>
      </c>
      <c r="D12" s="23">
        <v>0</v>
      </c>
      <c r="E12" s="24" t="s">
        <v>15</v>
      </c>
      <c r="F12" s="3">
        <f t="shared" ca="1" si="0"/>
        <v>15300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3" width="11.42578125" style="1" customWidth="1"/>
    <col min="4" max="4" width="12.28515625" style="1" bestFit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30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16600</v>
      </c>
      <c r="F4" s="15">
        <f ca="1">'Novembre 2018'!E4</f>
        <v>15300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43070</v>
      </c>
      <c r="C6" s="18">
        <f ca="1">IF(F4&lt;=0,F4,0)</f>
        <v>0</v>
      </c>
      <c r="D6" s="19">
        <f ca="1">IF(F4&gt;0,F4,0)</f>
        <v>15300</v>
      </c>
      <c r="E6" s="20" t="s">
        <v>6</v>
      </c>
      <c r="F6" s="2">
        <f ca="1">IF(COUNTBLANK(C6:D6)=2,0,F4)</f>
        <v>15300</v>
      </c>
    </row>
    <row r="7" spans="2:6" x14ac:dyDescent="0.25">
      <c r="B7" s="21">
        <v>43079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17300</v>
      </c>
    </row>
    <row r="8" spans="2:6" x14ac:dyDescent="0.25">
      <c r="B8" s="21">
        <v>43084</v>
      </c>
      <c r="C8" s="22">
        <v>500</v>
      </c>
      <c r="D8" s="23">
        <v>0</v>
      </c>
      <c r="E8" s="24" t="s">
        <v>11</v>
      </c>
      <c r="F8" s="3">
        <f t="shared" ca="1" si="0"/>
        <v>16800</v>
      </c>
    </row>
    <row r="9" spans="2:6" x14ac:dyDescent="0.25">
      <c r="B9" s="21">
        <v>43089</v>
      </c>
      <c r="C9" s="22">
        <v>50</v>
      </c>
      <c r="D9" s="23">
        <v>0</v>
      </c>
      <c r="E9" s="24" t="s">
        <v>12</v>
      </c>
      <c r="F9" s="3">
        <f t="shared" ca="1" si="0"/>
        <v>16750</v>
      </c>
    </row>
    <row r="10" spans="2:6" x14ac:dyDescent="0.25">
      <c r="B10" s="21">
        <v>43089</v>
      </c>
      <c r="C10" s="22">
        <v>50</v>
      </c>
      <c r="D10" s="23">
        <v>0</v>
      </c>
      <c r="E10" s="24" t="s">
        <v>13</v>
      </c>
      <c r="F10" s="3">
        <f t="shared" ca="1" si="0"/>
        <v>16700</v>
      </c>
    </row>
    <row r="11" spans="2:6" x14ac:dyDescent="0.25">
      <c r="B11" s="21">
        <v>43089</v>
      </c>
      <c r="C11" s="22">
        <v>50</v>
      </c>
      <c r="D11" s="23">
        <v>0</v>
      </c>
      <c r="E11" s="24" t="s">
        <v>14</v>
      </c>
      <c r="F11" s="3">
        <f t="shared" ca="1" si="0"/>
        <v>16650</v>
      </c>
    </row>
    <row r="12" spans="2:6" x14ac:dyDescent="0.25">
      <c r="B12" s="21">
        <v>43094</v>
      </c>
      <c r="C12" s="22">
        <v>50</v>
      </c>
      <c r="D12" s="23">
        <v>0</v>
      </c>
      <c r="E12" s="24" t="s">
        <v>15</v>
      </c>
      <c r="F12" s="3">
        <f t="shared" ca="1" si="0"/>
        <v>16600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view="pageBreakPreview" zoomScaleNormal="100" zoomScaleSheetLayoutView="100" workbookViewId="0">
      <pane ySplit="5" topLeftCell="A6" activePane="bottomLeft" state="frozen"/>
      <selection pane="bottomLeft" activeCell="D111" sqref="D111"/>
    </sheetView>
  </sheetViews>
  <sheetFormatPr defaultRowHeight="15" x14ac:dyDescent="0.25"/>
  <cols>
    <col min="1" max="1" width="3" customWidth="1"/>
    <col min="2" max="2" width="14.140625" style="9" bestFit="1" customWidth="1"/>
    <col min="3" max="4" width="11.42578125" style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19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2300</v>
      </c>
      <c r="F4" s="36">
        <v>1000</v>
      </c>
    </row>
    <row r="5" spans="2:6" x14ac:dyDescent="0.25">
      <c r="B5" s="8" t="s">
        <v>4</v>
      </c>
      <c r="C5" s="7" t="s">
        <v>0</v>
      </c>
      <c r="D5" s="4" t="s">
        <v>1</v>
      </c>
      <c r="E5" s="5" t="s">
        <v>2</v>
      </c>
      <c r="F5" s="6" t="s">
        <v>3</v>
      </c>
    </row>
    <row r="6" spans="2:6" x14ac:dyDescent="0.25">
      <c r="B6" s="17">
        <v>42736</v>
      </c>
      <c r="C6" s="18">
        <f>IF(F4&lt;0,-F4,0)</f>
        <v>0</v>
      </c>
      <c r="D6" s="19">
        <f>F4</f>
        <v>1000</v>
      </c>
      <c r="E6" s="20" t="s">
        <v>6</v>
      </c>
      <c r="F6" s="2">
        <f>IF(COUNTBLANK(C6:D6)=2,0,F4)</f>
        <v>1000</v>
      </c>
    </row>
    <row r="7" spans="2:6" x14ac:dyDescent="0.25">
      <c r="B7" s="21">
        <v>42745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3000</v>
      </c>
    </row>
    <row r="8" spans="2:6" x14ac:dyDescent="0.25">
      <c r="B8" s="21">
        <v>42750</v>
      </c>
      <c r="C8" s="22">
        <v>500</v>
      </c>
      <c r="D8" s="23">
        <v>0</v>
      </c>
      <c r="E8" s="24" t="s">
        <v>11</v>
      </c>
      <c r="F8" s="3">
        <f t="shared" ca="1" si="0"/>
        <v>2500</v>
      </c>
    </row>
    <row r="9" spans="2:6" x14ac:dyDescent="0.25">
      <c r="B9" s="21">
        <v>42755</v>
      </c>
      <c r="C9" s="22">
        <v>50</v>
      </c>
      <c r="D9" s="23">
        <v>0</v>
      </c>
      <c r="E9" s="24" t="s">
        <v>12</v>
      </c>
      <c r="F9" s="3">
        <f t="shared" ca="1" si="0"/>
        <v>2450</v>
      </c>
    </row>
    <row r="10" spans="2:6" x14ac:dyDescent="0.25">
      <c r="B10" s="21">
        <v>42755</v>
      </c>
      <c r="C10" s="22">
        <v>50</v>
      </c>
      <c r="D10" s="23">
        <v>0</v>
      </c>
      <c r="E10" s="24" t="s">
        <v>13</v>
      </c>
      <c r="F10" s="3">
        <f t="shared" ca="1" si="0"/>
        <v>2400</v>
      </c>
    </row>
    <row r="11" spans="2:6" x14ac:dyDescent="0.25">
      <c r="B11" s="21">
        <v>42755</v>
      </c>
      <c r="C11" s="22">
        <v>50</v>
      </c>
      <c r="D11" s="23">
        <v>0</v>
      </c>
      <c r="E11" s="24" t="s">
        <v>14</v>
      </c>
      <c r="F11" s="3">
        <f t="shared" ca="1" si="0"/>
        <v>2350</v>
      </c>
    </row>
    <row r="12" spans="2:6" x14ac:dyDescent="0.25">
      <c r="B12" s="21">
        <v>42760</v>
      </c>
      <c r="C12" s="22">
        <v>50</v>
      </c>
      <c r="D12" s="23">
        <v>0</v>
      </c>
      <c r="E12" s="24" t="s">
        <v>15</v>
      </c>
      <c r="F12" s="3">
        <f t="shared" ca="1" si="0"/>
        <v>2300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73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ref="F74:F104" si="2">IF(COUNTBLANK(C74:D74)=2,0,IF($C$3&gt;=B74,F67+D74-C74,0))</f>
        <v>0</v>
      </c>
    </row>
    <row r="75" spans="2:6" x14ac:dyDescent="0.25">
      <c r="B75" s="25"/>
      <c r="C75" s="26"/>
      <c r="D75" s="27"/>
      <c r="E75" s="28"/>
      <c r="F75" s="3">
        <f t="shared" si="2"/>
        <v>0</v>
      </c>
    </row>
    <row r="76" spans="2:6" x14ac:dyDescent="0.25">
      <c r="B76" s="25"/>
      <c r="C76" s="26"/>
      <c r="D76" s="27"/>
      <c r="E76" s="28"/>
      <c r="F76" s="3">
        <f t="shared" si="2"/>
        <v>0</v>
      </c>
    </row>
    <row r="77" spans="2:6" x14ac:dyDescent="0.25">
      <c r="B77" s="25"/>
      <c r="C77" s="26"/>
      <c r="D77" s="27"/>
      <c r="E77" s="28"/>
      <c r="F77" s="3">
        <f t="shared" si="2"/>
        <v>0</v>
      </c>
    </row>
    <row r="78" spans="2:6" x14ac:dyDescent="0.25">
      <c r="B78" s="25"/>
      <c r="C78" s="26"/>
      <c r="D78" s="27"/>
      <c r="E78" s="28"/>
      <c r="F78" s="3">
        <f t="shared" si="2"/>
        <v>0</v>
      </c>
    </row>
    <row r="79" spans="2:6" x14ac:dyDescent="0.25">
      <c r="B79" s="25"/>
      <c r="C79" s="26"/>
      <c r="D79" s="27"/>
      <c r="E79" s="28"/>
      <c r="F79" s="3">
        <f t="shared" si="2"/>
        <v>0</v>
      </c>
    </row>
    <row r="80" spans="2:6" x14ac:dyDescent="0.25">
      <c r="B80" s="25"/>
      <c r="C80" s="26"/>
      <c r="D80" s="27"/>
      <c r="E80" s="28"/>
      <c r="F80" s="3">
        <f t="shared" si="2"/>
        <v>0</v>
      </c>
    </row>
    <row r="81" spans="2:6" x14ac:dyDescent="0.25">
      <c r="B81" s="25"/>
      <c r="C81" s="26"/>
      <c r="D81" s="27"/>
      <c r="E81" s="28"/>
      <c r="F81" s="3">
        <f t="shared" si="2"/>
        <v>0</v>
      </c>
    </row>
    <row r="82" spans="2:6" x14ac:dyDescent="0.25">
      <c r="B82" s="25"/>
      <c r="C82" s="26"/>
      <c r="D82" s="27"/>
      <c r="E82" s="28"/>
      <c r="F82" s="3">
        <f t="shared" si="2"/>
        <v>0</v>
      </c>
    </row>
    <row r="83" spans="2:6" x14ac:dyDescent="0.25">
      <c r="B83" s="25"/>
      <c r="C83" s="26"/>
      <c r="D83" s="27"/>
      <c r="E83" s="28"/>
      <c r="F83" s="3">
        <f t="shared" si="2"/>
        <v>0</v>
      </c>
    </row>
    <row r="84" spans="2:6" x14ac:dyDescent="0.25">
      <c r="B84" s="25"/>
      <c r="C84" s="26"/>
      <c r="D84" s="27"/>
      <c r="E84" s="28"/>
      <c r="F84" s="3">
        <f t="shared" si="2"/>
        <v>0</v>
      </c>
    </row>
    <row r="85" spans="2:6" x14ac:dyDescent="0.25">
      <c r="B85" s="25"/>
      <c r="C85" s="26"/>
      <c r="D85" s="27"/>
      <c r="E85" s="28"/>
      <c r="F85" s="3">
        <f t="shared" si="2"/>
        <v>0</v>
      </c>
    </row>
    <row r="86" spans="2:6" x14ac:dyDescent="0.25">
      <c r="B86" s="25"/>
      <c r="C86" s="26"/>
      <c r="D86" s="27"/>
      <c r="E86" s="28"/>
      <c r="F86" s="3">
        <f t="shared" si="2"/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sortState ref="B56:E151">
    <sortCondition ref="B56"/>
  </sortState>
  <mergeCells count="4">
    <mergeCell ref="C4:D4"/>
    <mergeCell ref="C3:D3"/>
    <mergeCell ref="B3:B4"/>
    <mergeCell ref="B2:C2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ignoredErrors>
    <ignoredError sqref="C6:D6 C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4" width="11.42578125" style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20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3600</v>
      </c>
      <c r="F4" s="15">
        <f ca="1">'Gennaio 2018'!E4</f>
        <v>2300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42767</v>
      </c>
      <c r="C6" s="18">
        <f ca="1">IF(F4&lt;=0,F4,0)</f>
        <v>0</v>
      </c>
      <c r="D6" s="19">
        <f ca="1">IF(F4&gt;0,F4,0)</f>
        <v>2300</v>
      </c>
      <c r="E6" s="20"/>
      <c r="F6" s="2">
        <f ca="1">IF(COUNTBLANK(C6:D6)=2,0,F4)</f>
        <v>2300</v>
      </c>
    </row>
    <row r="7" spans="2:6" x14ac:dyDescent="0.25">
      <c r="B7" s="21">
        <v>42776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4300</v>
      </c>
    </row>
    <row r="8" spans="2:6" x14ac:dyDescent="0.25">
      <c r="B8" s="21">
        <v>42781</v>
      </c>
      <c r="C8" s="22">
        <v>500</v>
      </c>
      <c r="D8" s="23">
        <v>0</v>
      </c>
      <c r="E8" s="24" t="s">
        <v>11</v>
      </c>
      <c r="F8" s="3">
        <f t="shared" ca="1" si="0"/>
        <v>3800</v>
      </c>
    </row>
    <row r="9" spans="2:6" x14ac:dyDescent="0.25">
      <c r="B9" s="21">
        <v>42786</v>
      </c>
      <c r="C9" s="22">
        <v>50</v>
      </c>
      <c r="D9" s="23">
        <v>0</v>
      </c>
      <c r="E9" s="24" t="s">
        <v>12</v>
      </c>
      <c r="F9" s="3">
        <f t="shared" ca="1" si="0"/>
        <v>3750</v>
      </c>
    </row>
    <row r="10" spans="2:6" x14ac:dyDescent="0.25">
      <c r="B10" s="21">
        <v>42786</v>
      </c>
      <c r="C10" s="22">
        <v>50</v>
      </c>
      <c r="D10" s="23">
        <v>0</v>
      </c>
      <c r="E10" s="24" t="s">
        <v>13</v>
      </c>
      <c r="F10" s="3">
        <f t="shared" ca="1" si="0"/>
        <v>3700</v>
      </c>
    </row>
    <row r="11" spans="2:6" x14ac:dyDescent="0.25">
      <c r="B11" s="21">
        <v>42786</v>
      </c>
      <c r="C11" s="22">
        <v>50</v>
      </c>
      <c r="D11" s="23">
        <v>0</v>
      </c>
      <c r="E11" s="24" t="s">
        <v>14</v>
      </c>
      <c r="F11" s="3">
        <f t="shared" ca="1" si="0"/>
        <v>3650</v>
      </c>
    </row>
    <row r="12" spans="2:6" x14ac:dyDescent="0.25">
      <c r="B12" s="21">
        <v>42791</v>
      </c>
      <c r="C12" s="22">
        <v>50</v>
      </c>
      <c r="D12" s="23">
        <v>0</v>
      </c>
      <c r="E12" s="24" t="s">
        <v>15</v>
      </c>
      <c r="F12" s="3">
        <f t="shared" ca="1" si="0"/>
        <v>3600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4" width="11.42578125" style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21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4900</v>
      </c>
      <c r="F4" s="15">
        <f ca="1">'Febbraio 2018'!E4</f>
        <v>3600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42795</v>
      </c>
      <c r="C6" s="18">
        <f ca="1">IF(F4&lt;=0,F4,0)</f>
        <v>0</v>
      </c>
      <c r="D6" s="19">
        <f ca="1">IF(F4&gt;0,F4,0)</f>
        <v>3600</v>
      </c>
      <c r="E6" s="20" t="s">
        <v>6</v>
      </c>
      <c r="F6" s="2">
        <f ca="1">IF(COUNTBLANK(C6:D6)=2,0,F4)</f>
        <v>3600</v>
      </c>
    </row>
    <row r="7" spans="2:6" x14ac:dyDescent="0.25">
      <c r="B7" s="21">
        <v>42804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5600</v>
      </c>
    </row>
    <row r="8" spans="2:6" x14ac:dyDescent="0.25">
      <c r="B8" s="21">
        <v>42809</v>
      </c>
      <c r="C8" s="22">
        <v>500</v>
      </c>
      <c r="D8" s="23">
        <v>0</v>
      </c>
      <c r="E8" s="24" t="s">
        <v>11</v>
      </c>
      <c r="F8" s="3">
        <f t="shared" ca="1" si="0"/>
        <v>5100</v>
      </c>
    </row>
    <row r="9" spans="2:6" x14ac:dyDescent="0.25">
      <c r="B9" s="21">
        <v>42814</v>
      </c>
      <c r="C9" s="22">
        <v>50</v>
      </c>
      <c r="D9" s="23">
        <v>0</v>
      </c>
      <c r="E9" s="24" t="s">
        <v>12</v>
      </c>
      <c r="F9" s="3">
        <f t="shared" ca="1" si="0"/>
        <v>5050</v>
      </c>
    </row>
    <row r="10" spans="2:6" x14ac:dyDescent="0.25">
      <c r="B10" s="21">
        <v>42814</v>
      </c>
      <c r="C10" s="22">
        <v>50</v>
      </c>
      <c r="D10" s="23">
        <v>0</v>
      </c>
      <c r="E10" s="24" t="s">
        <v>13</v>
      </c>
      <c r="F10" s="3">
        <f t="shared" ca="1" si="0"/>
        <v>5000</v>
      </c>
    </row>
    <row r="11" spans="2:6" x14ac:dyDescent="0.25">
      <c r="B11" s="21">
        <v>42814</v>
      </c>
      <c r="C11" s="22">
        <v>50</v>
      </c>
      <c r="D11" s="23">
        <v>0</v>
      </c>
      <c r="E11" s="24" t="s">
        <v>14</v>
      </c>
      <c r="F11" s="3">
        <f t="shared" ca="1" si="0"/>
        <v>4950</v>
      </c>
    </row>
    <row r="12" spans="2:6" x14ac:dyDescent="0.25">
      <c r="B12" s="21">
        <v>42819</v>
      </c>
      <c r="C12" s="22">
        <v>50</v>
      </c>
      <c r="D12" s="23">
        <v>0</v>
      </c>
      <c r="E12" s="24" t="s">
        <v>15</v>
      </c>
      <c r="F12" s="3">
        <f t="shared" ca="1" si="0"/>
        <v>4900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4" width="11.42578125" style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22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6200</v>
      </c>
      <c r="F4" s="15">
        <f ca="1">'Marzo 2018'!E4</f>
        <v>4900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42826</v>
      </c>
      <c r="C6" s="18">
        <f ca="1">IF(F4&lt;=0,F4,0)</f>
        <v>0</v>
      </c>
      <c r="D6" s="19">
        <f ca="1">IF(F4&gt;0,F4,0)</f>
        <v>4900</v>
      </c>
      <c r="E6" s="20" t="s">
        <v>6</v>
      </c>
      <c r="F6" s="2">
        <f ca="1">IF(COUNTBLANK(C6:D6)=2,0,F4)</f>
        <v>4900</v>
      </c>
    </row>
    <row r="7" spans="2:6" x14ac:dyDescent="0.25">
      <c r="B7" s="21">
        <v>42835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6900</v>
      </c>
    </row>
    <row r="8" spans="2:6" x14ac:dyDescent="0.25">
      <c r="B8" s="21">
        <v>42840</v>
      </c>
      <c r="C8" s="22">
        <v>500</v>
      </c>
      <c r="D8" s="23">
        <v>0</v>
      </c>
      <c r="E8" s="24" t="s">
        <v>11</v>
      </c>
      <c r="F8" s="3">
        <f t="shared" ca="1" si="0"/>
        <v>6400</v>
      </c>
    </row>
    <row r="9" spans="2:6" x14ac:dyDescent="0.25">
      <c r="B9" s="21">
        <v>42845</v>
      </c>
      <c r="C9" s="22">
        <v>50</v>
      </c>
      <c r="D9" s="23">
        <v>0</v>
      </c>
      <c r="E9" s="24" t="s">
        <v>12</v>
      </c>
      <c r="F9" s="3">
        <f t="shared" ca="1" si="0"/>
        <v>6350</v>
      </c>
    </row>
    <row r="10" spans="2:6" x14ac:dyDescent="0.25">
      <c r="B10" s="21">
        <v>42845</v>
      </c>
      <c r="C10" s="22">
        <v>50</v>
      </c>
      <c r="D10" s="23">
        <v>0</v>
      </c>
      <c r="E10" s="24" t="s">
        <v>13</v>
      </c>
      <c r="F10" s="3">
        <f t="shared" ca="1" si="0"/>
        <v>6300</v>
      </c>
    </row>
    <row r="11" spans="2:6" x14ac:dyDescent="0.25">
      <c r="B11" s="21">
        <v>42845</v>
      </c>
      <c r="C11" s="22">
        <v>50</v>
      </c>
      <c r="D11" s="23">
        <v>0</v>
      </c>
      <c r="E11" s="24" t="s">
        <v>14</v>
      </c>
      <c r="F11" s="3">
        <f t="shared" ca="1" si="0"/>
        <v>6250</v>
      </c>
    </row>
    <row r="12" spans="2:6" x14ac:dyDescent="0.25">
      <c r="B12" s="21">
        <v>42850</v>
      </c>
      <c r="C12" s="22">
        <v>50</v>
      </c>
      <c r="D12" s="23">
        <v>0</v>
      </c>
      <c r="E12" s="24" t="s">
        <v>15</v>
      </c>
      <c r="F12" s="3">
        <f t="shared" ca="1" si="0"/>
        <v>6200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4" width="11.42578125" style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23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7500</v>
      </c>
      <c r="F4" s="15">
        <f ca="1">'Aprile 2018'!E4</f>
        <v>6200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42856</v>
      </c>
      <c r="C6" s="18">
        <f ca="1">IF(F4&lt;=0,F4,0)</f>
        <v>0</v>
      </c>
      <c r="D6" s="19">
        <f ca="1">IF(F4&gt;0,F4,0)</f>
        <v>6200</v>
      </c>
      <c r="E6" s="20" t="s">
        <v>6</v>
      </c>
      <c r="F6" s="2">
        <f ca="1">IF(COUNTBLANK(C6:D6)=2,0,F4)</f>
        <v>6200</v>
      </c>
    </row>
    <row r="7" spans="2:6" x14ac:dyDescent="0.25">
      <c r="B7" s="21">
        <v>42865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8200</v>
      </c>
    </row>
    <row r="8" spans="2:6" x14ac:dyDescent="0.25">
      <c r="B8" s="21">
        <v>42870</v>
      </c>
      <c r="C8" s="22">
        <v>500</v>
      </c>
      <c r="D8" s="23">
        <v>0</v>
      </c>
      <c r="E8" s="24" t="s">
        <v>11</v>
      </c>
      <c r="F8" s="3">
        <f t="shared" ca="1" si="0"/>
        <v>7700</v>
      </c>
    </row>
    <row r="9" spans="2:6" x14ac:dyDescent="0.25">
      <c r="B9" s="21">
        <v>42875</v>
      </c>
      <c r="C9" s="22">
        <v>50</v>
      </c>
      <c r="D9" s="23">
        <v>0</v>
      </c>
      <c r="E9" s="24" t="s">
        <v>12</v>
      </c>
      <c r="F9" s="3">
        <f t="shared" ca="1" si="0"/>
        <v>7650</v>
      </c>
    </row>
    <row r="10" spans="2:6" x14ac:dyDescent="0.25">
      <c r="B10" s="21">
        <v>42875</v>
      </c>
      <c r="C10" s="22">
        <v>50</v>
      </c>
      <c r="D10" s="23">
        <v>0</v>
      </c>
      <c r="E10" s="24" t="s">
        <v>13</v>
      </c>
      <c r="F10" s="3">
        <f t="shared" ca="1" si="0"/>
        <v>7600</v>
      </c>
    </row>
    <row r="11" spans="2:6" x14ac:dyDescent="0.25">
      <c r="B11" s="21">
        <v>42875</v>
      </c>
      <c r="C11" s="22">
        <v>50</v>
      </c>
      <c r="D11" s="23">
        <v>0</v>
      </c>
      <c r="E11" s="24" t="s">
        <v>14</v>
      </c>
      <c r="F11" s="3">
        <f t="shared" ca="1" si="0"/>
        <v>7550</v>
      </c>
    </row>
    <row r="12" spans="2:6" x14ac:dyDescent="0.25">
      <c r="B12" s="21">
        <v>42880</v>
      </c>
      <c r="C12" s="22">
        <v>50</v>
      </c>
      <c r="D12" s="23">
        <v>0</v>
      </c>
      <c r="E12" s="24" t="s">
        <v>15</v>
      </c>
      <c r="F12" s="3">
        <f t="shared" ca="1" si="0"/>
        <v>7500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4" width="11.42578125" style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24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8800</v>
      </c>
      <c r="F4" s="15">
        <f ca="1">'Maggio 2018'!E4</f>
        <v>7500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42887</v>
      </c>
      <c r="C6" s="18">
        <f ca="1">IF(F4&lt;=0,F4,0)</f>
        <v>0</v>
      </c>
      <c r="D6" s="19">
        <f ca="1">IF(F4&gt;0,F4,0)</f>
        <v>7500</v>
      </c>
      <c r="E6" s="20" t="s">
        <v>6</v>
      </c>
      <c r="F6" s="2">
        <f ca="1">IF(COUNTBLANK(C6:D6)=2,0,F4)</f>
        <v>7500</v>
      </c>
    </row>
    <row r="7" spans="2:6" x14ac:dyDescent="0.25">
      <c r="B7" s="21">
        <v>42896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9500</v>
      </c>
    </row>
    <row r="8" spans="2:6" x14ac:dyDescent="0.25">
      <c r="B8" s="21">
        <v>42901</v>
      </c>
      <c r="C8" s="22">
        <v>500</v>
      </c>
      <c r="D8" s="23">
        <v>0</v>
      </c>
      <c r="E8" s="24" t="s">
        <v>11</v>
      </c>
      <c r="F8" s="3">
        <f t="shared" ca="1" si="0"/>
        <v>9000</v>
      </c>
    </row>
    <row r="9" spans="2:6" x14ac:dyDescent="0.25">
      <c r="B9" s="21">
        <v>42906</v>
      </c>
      <c r="C9" s="22">
        <v>50</v>
      </c>
      <c r="D9" s="23">
        <v>0</v>
      </c>
      <c r="E9" s="24" t="s">
        <v>12</v>
      </c>
      <c r="F9" s="3">
        <f t="shared" ca="1" si="0"/>
        <v>8950</v>
      </c>
    </row>
    <row r="10" spans="2:6" x14ac:dyDescent="0.25">
      <c r="B10" s="21">
        <v>42906</v>
      </c>
      <c r="C10" s="22">
        <v>50</v>
      </c>
      <c r="D10" s="23">
        <v>0</v>
      </c>
      <c r="E10" s="24" t="s">
        <v>13</v>
      </c>
      <c r="F10" s="3">
        <f t="shared" ca="1" si="0"/>
        <v>8900</v>
      </c>
    </row>
    <row r="11" spans="2:6" x14ac:dyDescent="0.25">
      <c r="B11" s="21">
        <v>42906</v>
      </c>
      <c r="C11" s="22">
        <v>50</v>
      </c>
      <c r="D11" s="23">
        <v>0</v>
      </c>
      <c r="E11" s="24" t="s">
        <v>14</v>
      </c>
      <c r="F11" s="3">
        <f t="shared" ca="1" si="0"/>
        <v>8850</v>
      </c>
    </row>
    <row r="12" spans="2:6" x14ac:dyDescent="0.25">
      <c r="B12" s="21">
        <v>42911</v>
      </c>
      <c r="C12" s="22">
        <v>50</v>
      </c>
      <c r="D12" s="23">
        <v>0</v>
      </c>
      <c r="E12" s="24" t="s">
        <v>15</v>
      </c>
      <c r="F12" s="3">
        <f t="shared" ca="1" si="0"/>
        <v>8800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4" width="11.42578125" style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25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10100</v>
      </c>
      <c r="F4" s="15">
        <f ca="1">'Giugno 2018'!E4</f>
        <v>8800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42917</v>
      </c>
      <c r="C6" s="18">
        <f ca="1">IF(F4&lt;=0,F4,0)</f>
        <v>0</v>
      </c>
      <c r="D6" s="19">
        <f ca="1">IF(F4&gt;0,F4,0)</f>
        <v>8800</v>
      </c>
      <c r="E6" s="20" t="s">
        <v>6</v>
      </c>
      <c r="F6" s="2">
        <f ca="1">IF(COUNTBLANK(C6:D6)=2,0,F4)</f>
        <v>8800</v>
      </c>
    </row>
    <row r="7" spans="2:6" x14ac:dyDescent="0.25">
      <c r="B7" s="21">
        <v>42926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10800</v>
      </c>
    </row>
    <row r="8" spans="2:6" x14ac:dyDescent="0.25">
      <c r="B8" s="21">
        <v>42931</v>
      </c>
      <c r="C8" s="22">
        <v>500</v>
      </c>
      <c r="D8" s="23">
        <v>0</v>
      </c>
      <c r="E8" s="24" t="s">
        <v>11</v>
      </c>
      <c r="F8" s="3">
        <f t="shared" ca="1" si="0"/>
        <v>10300</v>
      </c>
    </row>
    <row r="9" spans="2:6" x14ac:dyDescent="0.25">
      <c r="B9" s="21">
        <v>42936</v>
      </c>
      <c r="C9" s="22">
        <v>50</v>
      </c>
      <c r="D9" s="23">
        <v>0</v>
      </c>
      <c r="E9" s="24" t="s">
        <v>12</v>
      </c>
      <c r="F9" s="3">
        <f t="shared" ca="1" si="0"/>
        <v>10250</v>
      </c>
    </row>
    <row r="10" spans="2:6" x14ac:dyDescent="0.25">
      <c r="B10" s="21">
        <v>42936</v>
      </c>
      <c r="C10" s="22">
        <v>50</v>
      </c>
      <c r="D10" s="23">
        <v>0</v>
      </c>
      <c r="E10" s="24" t="s">
        <v>13</v>
      </c>
      <c r="F10" s="3">
        <f t="shared" ca="1" si="0"/>
        <v>10200</v>
      </c>
    </row>
    <row r="11" spans="2:6" x14ac:dyDescent="0.25">
      <c r="B11" s="21">
        <v>42936</v>
      </c>
      <c r="C11" s="22">
        <v>50</v>
      </c>
      <c r="D11" s="23">
        <v>0</v>
      </c>
      <c r="E11" s="24" t="s">
        <v>14</v>
      </c>
      <c r="F11" s="3">
        <f t="shared" ca="1" si="0"/>
        <v>10150</v>
      </c>
    </row>
    <row r="12" spans="2:6" x14ac:dyDescent="0.25">
      <c r="B12" s="21">
        <v>42941</v>
      </c>
      <c r="C12" s="22">
        <v>50</v>
      </c>
      <c r="D12" s="23">
        <v>0</v>
      </c>
      <c r="E12" s="24" t="s">
        <v>15</v>
      </c>
      <c r="F12" s="3">
        <f t="shared" ca="1" si="0"/>
        <v>10100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view="pageBreakPreview" zoomScale="145" zoomScaleNormal="100" zoomScaleSheetLayoutView="145" workbookViewId="0">
      <pane ySplit="5" topLeftCell="A6" activePane="bottomLeft" state="frozen"/>
      <selection activeCell="E116" sqref="E116"/>
      <selection pane="bottomLeft" activeCell="E3" sqref="E3"/>
    </sheetView>
  </sheetViews>
  <sheetFormatPr defaultRowHeight="15" x14ac:dyDescent="0.25"/>
  <cols>
    <col min="1" max="1" width="3" customWidth="1"/>
    <col min="2" max="2" width="14.140625" style="9" bestFit="1" customWidth="1"/>
    <col min="3" max="3" width="11.42578125" style="1" customWidth="1"/>
    <col min="4" max="4" width="12.28515625" style="1" bestFit="1" customWidth="1"/>
    <col min="5" max="5" width="36.42578125" bestFit="1" customWidth="1"/>
    <col min="6" max="6" width="20" style="1" customWidth="1"/>
    <col min="7" max="7" width="3" customWidth="1"/>
    <col min="12" max="12" width="10.7109375" bestFit="1" customWidth="1"/>
  </cols>
  <sheetData>
    <row r="1" spans="2:6" ht="15.75" thickBot="1" x14ac:dyDescent="0.3"/>
    <row r="2" spans="2:6" ht="15.75" thickBot="1" x14ac:dyDescent="0.3">
      <c r="B2" s="45" t="s">
        <v>16</v>
      </c>
      <c r="C2" s="46"/>
      <c r="D2" s="35" t="s">
        <v>9</v>
      </c>
      <c r="E2" s="34" t="s">
        <v>10</v>
      </c>
      <c r="F2" s="33"/>
    </row>
    <row r="3" spans="2:6" x14ac:dyDescent="0.25">
      <c r="B3" s="43" t="s">
        <v>8</v>
      </c>
      <c r="C3" s="41">
        <f ca="1">TODAY()</f>
        <v>43901</v>
      </c>
      <c r="D3" s="42"/>
      <c r="E3" s="13" t="s">
        <v>26</v>
      </c>
      <c r="F3" s="14" t="s">
        <v>6</v>
      </c>
    </row>
    <row r="4" spans="2:6" x14ac:dyDescent="0.25">
      <c r="B4" s="44"/>
      <c r="C4" s="40" t="s">
        <v>5</v>
      </c>
      <c r="D4" s="40"/>
      <c r="E4" s="12">
        <f ca="1">-SUMIF(B6:B112,"&lt;=" &amp; $C$3,C6:C112)+SUMIF(B6:B112,"&lt;=" &amp; $C$3,D6:D112)</f>
        <v>11400</v>
      </c>
      <c r="F4" s="15">
        <f ca="1">'Luglio 2018'!E4</f>
        <v>10100</v>
      </c>
    </row>
    <row r="5" spans="2:6" x14ac:dyDescent="0.25">
      <c r="B5" s="8" t="s">
        <v>4</v>
      </c>
      <c r="C5" s="7" t="s">
        <v>0</v>
      </c>
      <c r="D5" s="11" t="s">
        <v>1</v>
      </c>
      <c r="E5" s="5" t="s">
        <v>2</v>
      </c>
      <c r="F5" s="6" t="s">
        <v>3</v>
      </c>
    </row>
    <row r="6" spans="2:6" x14ac:dyDescent="0.25">
      <c r="B6" s="17">
        <v>42948</v>
      </c>
      <c r="C6" s="18">
        <f ca="1">IF(F4&lt;=0,F4,0)</f>
        <v>0</v>
      </c>
      <c r="D6" s="19">
        <f ca="1">IF(F4&gt;0,F4,0)</f>
        <v>10100</v>
      </c>
      <c r="E6" s="20" t="s">
        <v>6</v>
      </c>
      <c r="F6" s="2">
        <f ca="1">IF(COUNTBLANK(C6:D6)=2,0,F4)</f>
        <v>10100</v>
      </c>
    </row>
    <row r="7" spans="2:6" x14ac:dyDescent="0.25">
      <c r="B7" s="21">
        <v>42957</v>
      </c>
      <c r="C7" s="22">
        <v>0</v>
      </c>
      <c r="D7" s="23">
        <v>2000</v>
      </c>
      <c r="E7" s="24" t="s">
        <v>7</v>
      </c>
      <c r="F7" s="3">
        <f t="shared" ref="F7:F21" ca="1" si="0">IF(COUNTBLANK(C7:D7)=2,0,IF($C$3&gt;=B7,F6+D7-C7,0))</f>
        <v>12100</v>
      </c>
    </row>
    <row r="8" spans="2:6" x14ac:dyDescent="0.25">
      <c r="B8" s="21">
        <v>42962</v>
      </c>
      <c r="C8" s="22">
        <v>500</v>
      </c>
      <c r="D8" s="23">
        <v>0</v>
      </c>
      <c r="E8" s="24" t="s">
        <v>11</v>
      </c>
      <c r="F8" s="3">
        <f t="shared" ca="1" si="0"/>
        <v>11600</v>
      </c>
    </row>
    <row r="9" spans="2:6" x14ac:dyDescent="0.25">
      <c r="B9" s="21">
        <v>42967</v>
      </c>
      <c r="C9" s="22">
        <v>50</v>
      </c>
      <c r="D9" s="23">
        <v>0</v>
      </c>
      <c r="E9" s="24" t="s">
        <v>12</v>
      </c>
      <c r="F9" s="3">
        <f t="shared" ca="1" si="0"/>
        <v>11550</v>
      </c>
    </row>
    <row r="10" spans="2:6" x14ac:dyDescent="0.25">
      <c r="B10" s="21">
        <v>42967</v>
      </c>
      <c r="C10" s="22">
        <v>50</v>
      </c>
      <c r="D10" s="23">
        <v>0</v>
      </c>
      <c r="E10" s="24" t="s">
        <v>13</v>
      </c>
      <c r="F10" s="3">
        <f t="shared" ca="1" si="0"/>
        <v>11500</v>
      </c>
    </row>
    <row r="11" spans="2:6" x14ac:dyDescent="0.25">
      <c r="B11" s="21">
        <v>42967</v>
      </c>
      <c r="C11" s="22">
        <v>50</v>
      </c>
      <c r="D11" s="23">
        <v>0</v>
      </c>
      <c r="E11" s="24" t="s">
        <v>14</v>
      </c>
      <c r="F11" s="3">
        <f t="shared" ca="1" si="0"/>
        <v>11450</v>
      </c>
    </row>
    <row r="12" spans="2:6" x14ac:dyDescent="0.25">
      <c r="B12" s="21">
        <v>42972</v>
      </c>
      <c r="C12" s="22">
        <v>50</v>
      </c>
      <c r="D12" s="23">
        <v>0</v>
      </c>
      <c r="E12" s="24" t="s">
        <v>15</v>
      </c>
      <c r="F12" s="3">
        <f t="shared" ca="1" si="0"/>
        <v>11400</v>
      </c>
    </row>
    <row r="13" spans="2:6" x14ac:dyDescent="0.25">
      <c r="B13" s="21"/>
      <c r="C13" s="22"/>
      <c r="D13" s="23"/>
      <c r="E13" s="24"/>
      <c r="F13" s="3">
        <f t="shared" si="0"/>
        <v>0</v>
      </c>
    </row>
    <row r="14" spans="2:6" x14ac:dyDescent="0.25">
      <c r="B14" s="21"/>
      <c r="C14" s="22"/>
      <c r="D14" s="23"/>
      <c r="E14" s="24"/>
      <c r="F14" s="3">
        <f t="shared" si="0"/>
        <v>0</v>
      </c>
    </row>
    <row r="15" spans="2:6" x14ac:dyDescent="0.25">
      <c r="B15" s="21"/>
      <c r="C15" s="22"/>
      <c r="D15" s="23"/>
      <c r="E15" s="24"/>
      <c r="F15" s="3">
        <f t="shared" si="0"/>
        <v>0</v>
      </c>
    </row>
    <row r="16" spans="2:6" x14ac:dyDescent="0.25">
      <c r="B16" s="21"/>
      <c r="C16" s="22"/>
      <c r="D16" s="23"/>
      <c r="E16" s="24"/>
      <c r="F16" s="3">
        <f t="shared" si="0"/>
        <v>0</v>
      </c>
    </row>
    <row r="17" spans="2:6" x14ac:dyDescent="0.25">
      <c r="B17" s="21"/>
      <c r="C17" s="22"/>
      <c r="D17" s="23"/>
      <c r="E17" s="24"/>
      <c r="F17" s="3">
        <f t="shared" si="0"/>
        <v>0</v>
      </c>
    </row>
    <row r="18" spans="2:6" x14ac:dyDescent="0.25">
      <c r="B18" s="21"/>
      <c r="C18" s="22"/>
      <c r="D18" s="23"/>
      <c r="E18" s="24"/>
      <c r="F18" s="3">
        <f t="shared" si="0"/>
        <v>0</v>
      </c>
    </row>
    <row r="19" spans="2:6" x14ac:dyDescent="0.25">
      <c r="B19" s="21"/>
      <c r="C19" s="22"/>
      <c r="D19" s="23"/>
      <c r="E19" s="24"/>
      <c r="F19" s="3">
        <f t="shared" si="0"/>
        <v>0</v>
      </c>
    </row>
    <row r="20" spans="2:6" x14ac:dyDescent="0.25">
      <c r="B20" s="21"/>
      <c r="C20" s="22"/>
      <c r="D20" s="23"/>
      <c r="E20" s="24"/>
      <c r="F20" s="3">
        <f t="shared" si="0"/>
        <v>0</v>
      </c>
    </row>
    <row r="21" spans="2:6" x14ac:dyDescent="0.25">
      <c r="B21" s="21"/>
      <c r="C21" s="22"/>
      <c r="D21" s="23"/>
      <c r="E21" s="24"/>
      <c r="F21" s="3">
        <f t="shared" si="0"/>
        <v>0</v>
      </c>
    </row>
    <row r="22" spans="2:6" x14ac:dyDescent="0.25">
      <c r="B22" s="21"/>
      <c r="C22" s="22"/>
      <c r="D22" s="23"/>
      <c r="E22" s="24"/>
      <c r="F22" s="3">
        <f t="shared" ref="F22:F85" si="1">IF(COUNTBLANK(C22:D22)=2,0,IF($C$3&gt;=B22,F15+D22-C22,0))</f>
        <v>0</v>
      </c>
    </row>
    <row r="23" spans="2:6" x14ac:dyDescent="0.25">
      <c r="B23" s="21"/>
      <c r="C23" s="22"/>
      <c r="D23" s="23"/>
      <c r="E23" s="24"/>
      <c r="F23" s="3">
        <f t="shared" si="1"/>
        <v>0</v>
      </c>
    </row>
    <row r="24" spans="2:6" x14ac:dyDescent="0.25">
      <c r="B24" s="21"/>
      <c r="C24" s="22"/>
      <c r="D24" s="23"/>
      <c r="E24" s="24"/>
      <c r="F24" s="3">
        <f t="shared" si="1"/>
        <v>0</v>
      </c>
    </row>
    <row r="25" spans="2:6" x14ac:dyDescent="0.25">
      <c r="B25" s="21"/>
      <c r="C25" s="22"/>
      <c r="D25" s="23"/>
      <c r="E25" s="24"/>
      <c r="F25" s="3">
        <f t="shared" si="1"/>
        <v>0</v>
      </c>
    </row>
    <row r="26" spans="2:6" x14ac:dyDescent="0.25">
      <c r="B26" s="21"/>
      <c r="C26" s="22"/>
      <c r="D26" s="23"/>
      <c r="E26" s="24"/>
      <c r="F26" s="3">
        <f t="shared" si="1"/>
        <v>0</v>
      </c>
    </row>
    <row r="27" spans="2:6" x14ac:dyDescent="0.25">
      <c r="B27" s="21"/>
      <c r="C27" s="22"/>
      <c r="D27" s="23"/>
      <c r="E27" s="24"/>
      <c r="F27" s="3">
        <f t="shared" si="1"/>
        <v>0</v>
      </c>
    </row>
    <row r="28" spans="2:6" x14ac:dyDescent="0.25">
      <c r="B28" s="21"/>
      <c r="C28" s="22"/>
      <c r="D28" s="23"/>
      <c r="E28" s="24"/>
      <c r="F28" s="3">
        <f t="shared" si="1"/>
        <v>0</v>
      </c>
    </row>
    <row r="29" spans="2:6" x14ac:dyDescent="0.25">
      <c r="B29" s="21"/>
      <c r="C29" s="22"/>
      <c r="D29" s="23"/>
      <c r="E29" s="24"/>
      <c r="F29" s="3">
        <f t="shared" si="1"/>
        <v>0</v>
      </c>
    </row>
    <row r="30" spans="2:6" x14ac:dyDescent="0.25">
      <c r="B30" s="21"/>
      <c r="C30" s="22"/>
      <c r="D30" s="23"/>
      <c r="E30" s="24"/>
      <c r="F30" s="3">
        <f t="shared" si="1"/>
        <v>0</v>
      </c>
    </row>
    <row r="31" spans="2:6" x14ac:dyDescent="0.25">
      <c r="B31" s="21"/>
      <c r="C31" s="22"/>
      <c r="D31" s="23"/>
      <c r="E31" s="24"/>
      <c r="F31" s="3">
        <f t="shared" si="1"/>
        <v>0</v>
      </c>
    </row>
    <row r="32" spans="2:6" x14ac:dyDescent="0.25">
      <c r="B32" s="21"/>
      <c r="C32" s="22"/>
      <c r="D32" s="23"/>
      <c r="E32" s="24"/>
      <c r="F32" s="3">
        <f t="shared" si="1"/>
        <v>0</v>
      </c>
    </row>
    <row r="33" spans="2:6" x14ac:dyDescent="0.25">
      <c r="B33" s="21"/>
      <c r="C33" s="22"/>
      <c r="D33" s="23"/>
      <c r="E33" s="24"/>
      <c r="F33" s="3">
        <f t="shared" si="1"/>
        <v>0</v>
      </c>
    </row>
    <row r="34" spans="2:6" x14ac:dyDescent="0.25">
      <c r="B34" s="21"/>
      <c r="C34" s="22"/>
      <c r="D34" s="23"/>
      <c r="E34" s="24"/>
      <c r="F34" s="3">
        <f t="shared" si="1"/>
        <v>0</v>
      </c>
    </row>
    <row r="35" spans="2:6" x14ac:dyDescent="0.25">
      <c r="B35" s="25"/>
      <c r="C35" s="26"/>
      <c r="D35" s="27"/>
      <c r="E35" s="28"/>
      <c r="F35" s="3">
        <f t="shared" si="1"/>
        <v>0</v>
      </c>
    </row>
    <row r="36" spans="2:6" x14ac:dyDescent="0.25">
      <c r="B36" s="25"/>
      <c r="C36" s="26"/>
      <c r="D36" s="27"/>
      <c r="E36" s="24"/>
      <c r="F36" s="3">
        <f t="shared" si="1"/>
        <v>0</v>
      </c>
    </row>
    <row r="37" spans="2:6" x14ac:dyDescent="0.25">
      <c r="B37" s="25"/>
      <c r="C37" s="26"/>
      <c r="D37" s="27"/>
      <c r="E37" s="28"/>
      <c r="F37" s="3">
        <f t="shared" si="1"/>
        <v>0</v>
      </c>
    </row>
    <row r="38" spans="2:6" x14ac:dyDescent="0.25">
      <c r="B38" s="25"/>
      <c r="C38" s="26"/>
      <c r="D38" s="27"/>
      <c r="E38" s="28"/>
      <c r="F38" s="3">
        <f t="shared" si="1"/>
        <v>0</v>
      </c>
    </row>
    <row r="39" spans="2:6" x14ac:dyDescent="0.25">
      <c r="B39" s="25"/>
      <c r="C39" s="26"/>
      <c r="D39" s="27"/>
      <c r="E39" s="28"/>
      <c r="F39" s="3">
        <f t="shared" si="1"/>
        <v>0</v>
      </c>
    </row>
    <row r="40" spans="2:6" x14ac:dyDescent="0.25">
      <c r="B40" s="25"/>
      <c r="C40" s="26"/>
      <c r="D40" s="27"/>
      <c r="E40" s="28"/>
      <c r="F40" s="3">
        <f t="shared" si="1"/>
        <v>0</v>
      </c>
    </row>
    <row r="41" spans="2:6" x14ac:dyDescent="0.25">
      <c r="B41" s="25"/>
      <c r="C41" s="26"/>
      <c r="D41" s="27"/>
      <c r="E41" s="24"/>
      <c r="F41" s="3">
        <f t="shared" si="1"/>
        <v>0</v>
      </c>
    </row>
    <row r="42" spans="2:6" x14ac:dyDescent="0.25">
      <c r="B42" s="25"/>
      <c r="C42" s="26"/>
      <c r="D42" s="27"/>
      <c r="E42" s="28"/>
      <c r="F42" s="3">
        <f t="shared" si="1"/>
        <v>0</v>
      </c>
    </row>
    <row r="43" spans="2:6" x14ac:dyDescent="0.25">
      <c r="B43" s="25"/>
      <c r="C43" s="26"/>
      <c r="D43" s="27"/>
      <c r="E43" s="28"/>
      <c r="F43" s="3">
        <f t="shared" si="1"/>
        <v>0</v>
      </c>
    </row>
    <row r="44" spans="2:6" x14ac:dyDescent="0.25">
      <c r="B44" s="25"/>
      <c r="C44" s="26"/>
      <c r="D44" s="27"/>
      <c r="E44" s="28"/>
      <c r="F44" s="3">
        <f t="shared" si="1"/>
        <v>0</v>
      </c>
    </row>
    <row r="45" spans="2:6" x14ac:dyDescent="0.25">
      <c r="B45" s="25"/>
      <c r="C45" s="26"/>
      <c r="D45" s="27"/>
      <c r="E45" s="28"/>
      <c r="F45" s="3">
        <f t="shared" si="1"/>
        <v>0</v>
      </c>
    </row>
    <row r="46" spans="2:6" x14ac:dyDescent="0.25">
      <c r="B46" s="25"/>
      <c r="C46" s="26"/>
      <c r="D46" s="27"/>
      <c r="E46" s="24"/>
      <c r="F46" s="3">
        <f t="shared" si="1"/>
        <v>0</v>
      </c>
    </row>
    <row r="47" spans="2:6" x14ac:dyDescent="0.25">
      <c r="B47" s="25"/>
      <c r="C47" s="26"/>
      <c r="D47" s="27"/>
      <c r="E47" s="28"/>
      <c r="F47" s="3">
        <f t="shared" si="1"/>
        <v>0</v>
      </c>
    </row>
    <row r="48" spans="2:6" x14ac:dyDescent="0.25">
      <c r="B48" s="25"/>
      <c r="C48" s="26"/>
      <c r="D48" s="27"/>
      <c r="E48" s="28"/>
      <c r="F48" s="3">
        <f t="shared" si="1"/>
        <v>0</v>
      </c>
    </row>
    <row r="49" spans="2:12" x14ac:dyDescent="0.25">
      <c r="B49" s="25"/>
      <c r="C49" s="26"/>
      <c r="D49" s="27"/>
      <c r="E49" s="28"/>
      <c r="F49" s="3">
        <f t="shared" si="1"/>
        <v>0</v>
      </c>
    </row>
    <row r="50" spans="2:12" x14ac:dyDescent="0.25">
      <c r="B50" s="25"/>
      <c r="C50" s="26"/>
      <c r="D50" s="27"/>
      <c r="E50" s="28"/>
      <c r="F50" s="3">
        <f t="shared" si="1"/>
        <v>0</v>
      </c>
    </row>
    <row r="51" spans="2:12" x14ac:dyDescent="0.25">
      <c r="B51" s="25"/>
      <c r="C51" s="26"/>
      <c r="D51" s="27"/>
      <c r="E51" s="28"/>
      <c r="F51" s="3">
        <f t="shared" si="1"/>
        <v>0</v>
      </c>
    </row>
    <row r="52" spans="2:12" x14ac:dyDescent="0.25">
      <c r="B52" s="25"/>
      <c r="C52" s="26"/>
      <c r="D52" s="27"/>
      <c r="E52" s="28"/>
      <c r="F52" s="3">
        <f t="shared" si="1"/>
        <v>0</v>
      </c>
    </row>
    <row r="53" spans="2:12" x14ac:dyDescent="0.25">
      <c r="B53" s="25"/>
      <c r="C53" s="26"/>
      <c r="D53" s="27"/>
      <c r="E53" s="24"/>
      <c r="F53" s="3">
        <f t="shared" si="1"/>
        <v>0</v>
      </c>
      <c r="L53" s="10"/>
    </row>
    <row r="54" spans="2:12" x14ac:dyDescent="0.25">
      <c r="B54" s="25"/>
      <c r="C54" s="26"/>
      <c r="D54" s="27"/>
      <c r="E54" s="28"/>
      <c r="F54" s="3">
        <f t="shared" si="1"/>
        <v>0</v>
      </c>
      <c r="L54" s="10"/>
    </row>
    <row r="55" spans="2:12" x14ac:dyDescent="0.25">
      <c r="B55" s="25"/>
      <c r="C55" s="26"/>
      <c r="D55" s="27"/>
      <c r="E55" s="28"/>
      <c r="F55" s="3">
        <f t="shared" si="1"/>
        <v>0</v>
      </c>
      <c r="L55" s="10"/>
    </row>
    <row r="56" spans="2:12" x14ac:dyDescent="0.25">
      <c r="B56" s="25"/>
      <c r="C56" s="26"/>
      <c r="D56" s="27"/>
      <c r="E56" s="28"/>
      <c r="F56" s="3">
        <f t="shared" si="1"/>
        <v>0</v>
      </c>
      <c r="L56" s="10"/>
    </row>
    <row r="57" spans="2:12" x14ac:dyDescent="0.25">
      <c r="B57" s="25"/>
      <c r="C57" s="26"/>
      <c r="D57" s="27"/>
      <c r="E57" s="28"/>
      <c r="F57" s="3">
        <f t="shared" si="1"/>
        <v>0</v>
      </c>
      <c r="L57" s="10"/>
    </row>
    <row r="58" spans="2:12" x14ac:dyDescent="0.25">
      <c r="B58" s="25"/>
      <c r="C58" s="26"/>
      <c r="D58" s="27"/>
      <c r="E58" s="28"/>
      <c r="F58" s="3">
        <f t="shared" si="1"/>
        <v>0</v>
      </c>
    </row>
    <row r="59" spans="2:12" x14ac:dyDescent="0.25">
      <c r="B59" s="25"/>
      <c r="C59" s="26"/>
      <c r="D59" s="27"/>
      <c r="E59" s="28"/>
      <c r="F59" s="3">
        <f t="shared" si="1"/>
        <v>0</v>
      </c>
    </row>
    <row r="60" spans="2:12" x14ac:dyDescent="0.25">
      <c r="B60" s="25"/>
      <c r="C60" s="26"/>
      <c r="D60" s="27"/>
      <c r="E60" s="28"/>
      <c r="F60" s="3">
        <f t="shared" si="1"/>
        <v>0</v>
      </c>
    </row>
    <row r="61" spans="2:12" x14ac:dyDescent="0.25">
      <c r="B61" s="25"/>
      <c r="C61" s="26"/>
      <c r="D61" s="27"/>
      <c r="E61" s="28"/>
      <c r="F61" s="3">
        <f t="shared" si="1"/>
        <v>0</v>
      </c>
    </row>
    <row r="62" spans="2:12" x14ac:dyDescent="0.25">
      <c r="B62" s="25"/>
      <c r="C62" s="26"/>
      <c r="D62" s="27"/>
      <c r="E62" s="28"/>
      <c r="F62" s="3">
        <f t="shared" si="1"/>
        <v>0</v>
      </c>
    </row>
    <row r="63" spans="2:12" x14ac:dyDescent="0.25">
      <c r="B63" s="25"/>
      <c r="C63" s="26"/>
      <c r="D63" s="27"/>
      <c r="E63" s="28"/>
      <c r="F63" s="3">
        <f t="shared" si="1"/>
        <v>0</v>
      </c>
    </row>
    <row r="64" spans="2:12" x14ac:dyDescent="0.25">
      <c r="B64" s="25"/>
      <c r="C64" s="26"/>
      <c r="D64" s="27"/>
      <c r="E64" s="28"/>
      <c r="F64" s="3">
        <f t="shared" si="1"/>
        <v>0</v>
      </c>
    </row>
    <row r="65" spans="2:6" x14ac:dyDescent="0.25">
      <c r="B65" s="25"/>
      <c r="C65" s="26"/>
      <c r="D65" s="27"/>
      <c r="E65" s="28"/>
      <c r="F65" s="3">
        <f t="shared" si="1"/>
        <v>0</v>
      </c>
    </row>
    <row r="66" spans="2:6" x14ac:dyDescent="0.25">
      <c r="B66" s="25"/>
      <c r="C66" s="26"/>
      <c r="D66" s="27"/>
      <c r="E66" s="28"/>
      <c r="F66" s="3">
        <f t="shared" si="1"/>
        <v>0</v>
      </c>
    </row>
    <row r="67" spans="2:6" x14ac:dyDescent="0.25">
      <c r="B67" s="25"/>
      <c r="C67" s="26"/>
      <c r="D67" s="27"/>
      <c r="E67" s="28"/>
      <c r="F67" s="3">
        <f t="shared" si="1"/>
        <v>0</v>
      </c>
    </row>
    <row r="68" spans="2:6" x14ac:dyDescent="0.25">
      <c r="B68" s="25"/>
      <c r="C68" s="26"/>
      <c r="D68" s="27"/>
      <c r="E68" s="28"/>
      <c r="F68" s="3">
        <f t="shared" si="1"/>
        <v>0</v>
      </c>
    </row>
    <row r="69" spans="2:6" x14ac:dyDescent="0.25">
      <c r="B69" s="25"/>
      <c r="C69" s="26"/>
      <c r="D69" s="27"/>
      <c r="E69" s="28"/>
      <c r="F69" s="3">
        <f t="shared" si="1"/>
        <v>0</v>
      </c>
    </row>
    <row r="70" spans="2:6" x14ac:dyDescent="0.25">
      <c r="B70" s="25"/>
      <c r="C70" s="26"/>
      <c r="D70" s="27"/>
      <c r="E70" s="28"/>
      <c r="F70" s="3">
        <f t="shared" si="1"/>
        <v>0</v>
      </c>
    </row>
    <row r="71" spans="2:6" x14ac:dyDescent="0.25">
      <c r="B71" s="25"/>
      <c r="C71" s="26"/>
      <c r="D71" s="27"/>
      <c r="E71" s="28"/>
      <c r="F71" s="3">
        <f t="shared" si="1"/>
        <v>0</v>
      </c>
    </row>
    <row r="72" spans="2:6" x14ac:dyDescent="0.25">
      <c r="B72" s="25"/>
      <c r="C72" s="26"/>
      <c r="D72" s="27"/>
      <c r="E72" s="28"/>
      <c r="F72" s="3">
        <f t="shared" si="1"/>
        <v>0</v>
      </c>
    </row>
    <row r="73" spans="2:6" x14ac:dyDescent="0.25">
      <c r="B73" s="25"/>
      <c r="C73" s="26"/>
      <c r="D73" s="27"/>
      <c r="E73" s="28"/>
      <c r="F73" s="3">
        <f t="shared" si="1"/>
        <v>0</v>
      </c>
    </row>
    <row r="74" spans="2:6" x14ac:dyDescent="0.25">
      <c r="B74" s="25"/>
      <c r="C74" s="26"/>
      <c r="D74" s="27"/>
      <c r="E74" s="28"/>
      <c r="F74" s="3">
        <f t="shared" si="1"/>
        <v>0</v>
      </c>
    </row>
    <row r="75" spans="2:6" x14ac:dyDescent="0.25">
      <c r="B75" s="25"/>
      <c r="C75" s="26"/>
      <c r="D75" s="27"/>
      <c r="E75" s="28"/>
      <c r="F75" s="3">
        <f t="shared" si="1"/>
        <v>0</v>
      </c>
    </row>
    <row r="76" spans="2:6" x14ac:dyDescent="0.25">
      <c r="B76" s="25"/>
      <c r="C76" s="26"/>
      <c r="D76" s="27"/>
      <c r="E76" s="28"/>
      <c r="F76" s="3">
        <f t="shared" si="1"/>
        <v>0</v>
      </c>
    </row>
    <row r="77" spans="2:6" x14ac:dyDescent="0.25">
      <c r="B77" s="25"/>
      <c r="C77" s="26"/>
      <c r="D77" s="27"/>
      <c r="E77" s="28"/>
      <c r="F77" s="3">
        <f t="shared" si="1"/>
        <v>0</v>
      </c>
    </row>
    <row r="78" spans="2:6" x14ac:dyDescent="0.25">
      <c r="B78" s="25"/>
      <c r="C78" s="26"/>
      <c r="D78" s="27"/>
      <c r="E78" s="28"/>
      <c r="F78" s="3">
        <f t="shared" si="1"/>
        <v>0</v>
      </c>
    </row>
    <row r="79" spans="2:6" x14ac:dyDescent="0.25">
      <c r="B79" s="25"/>
      <c r="C79" s="26"/>
      <c r="D79" s="27"/>
      <c r="E79" s="28"/>
      <c r="F79" s="3">
        <f t="shared" si="1"/>
        <v>0</v>
      </c>
    </row>
    <row r="80" spans="2:6" x14ac:dyDescent="0.25">
      <c r="B80" s="25"/>
      <c r="C80" s="26"/>
      <c r="D80" s="27"/>
      <c r="E80" s="28"/>
      <c r="F80" s="3">
        <f t="shared" si="1"/>
        <v>0</v>
      </c>
    </row>
    <row r="81" spans="2:6" x14ac:dyDescent="0.25">
      <c r="B81" s="25"/>
      <c r="C81" s="26"/>
      <c r="D81" s="27"/>
      <c r="E81" s="28"/>
      <c r="F81" s="3">
        <f t="shared" si="1"/>
        <v>0</v>
      </c>
    </row>
    <row r="82" spans="2:6" x14ac:dyDescent="0.25">
      <c r="B82" s="25"/>
      <c r="C82" s="26"/>
      <c r="D82" s="27"/>
      <c r="E82" s="28"/>
      <c r="F82" s="3">
        <f t="shared" si="1"/>
        <v>0</v>
      </c>
    </row>
    <row r="83" spans="2:6" x14ac:dyDescent="0.25">
      <c r="B83" s="25"/>
      <c r="C83" s="26"/>
      <c r="D83" s="27"/>
      <c r="E83" s="28"/>
      <c r="F83" s="3">
        <f t="shared" si="1"/>
        <v>0</v>
      </c>
    </row>
    <row r="84" spans="2:6" x14ac:dyDescent="0.25">
      <c r="B84" s="25"/>
      <c r="C84" s="26"/>
      <c r="D84" s="27"/>
      <c r="E84" s="28"/>
      <c r="F84" s="3">
        <f t="shared" si="1"/>
        <v>0</v>
      </c>
    </row>
    <row r="85" spans="2:6" x14ac:dyDescent="0.25">
      <c r="B85" s="25"/>
      <c r="C85" s="26"/>
      <c r="D85" s="27"/>
      <c r="E85" s="28"/>
      <c r="F85" s="3">
        <f t="shared" si="1"/>
        <v>0</v>
      </c>
    </row>
    <row r="86" spans="2:6" x14ac:dyDescent="0.25">
      <c r="B86" s="25"/>
      <c r="C86" s="26"/>
      <c r="D86" s="27"/>
      <c r="E86" s="28"/>
      <c r="F86" s="3">
        <f t="shared" ref="F86:F104" si="2">IF(COUNTBLANK(C86:D86)=2,0,IF($C$3&gt;=B86,F79+D86-C86,0))</f>
        <v>0</v>
      </c>
    </row>
    <row r="87" spans="2:6" x14ac:dyDescent="0.25">
      <c r="B87" s="25"/>
      <c r="C87" s="26"/>
      <c r="D87" s="27"/>
      <c r="E87" s="28"/>
      <c r="F87" s="3">
        <f t="shared" si="2"/>
        <v>0</v>
      </c>
    </row>
    <row r="88" spans="2:6" x14ac:dyDescent="0.25">
      <c r="B88" s="25"/>
      <c r="C88" s="26"/>
      <c r="D88" s="27"/>
      <c r="E88" s="28"/>
      <c r="F88" s="3">
        <f t="shared" si="2"/>
        <v>0</v>
      </c>
    </row>
    <row r="89" spans="2:6" x14ac:dyDescent="0.25">
      <c r="B89" s="25"/>
      <c r="C89" s="26"/>
      <c r="D89" s="27"/>
      <c r="E89" s="28"/>
      <c r="F89" s="3">
        <f t="shared" si="2"/>
        <v>0</v>
      </c>
    </row>
    <row r="90" spans="2:6" x14ac:dyDescent="0.25">
      <c r="B90" s="25"/>
      <c r="C90" s="26"/>
      <c r="D90" s="27"/>
      <c r="E90" s="28"/>
      <c r="F90" s="3">
        <f t="shared" si="2"/>
        <v>0</v>
      </c>
    </row>
    <row r="91" spans="2:6" x14ac:dyDescent="0.25">
      <c r="B91" s="25"/>
      <c r="C91" s="26"/>
      <c r="D91" s="27"/>
      <c r="E91" s="28"/>
      <c r="F91" s="3">
        <f t="shared" si="2"/>
        <v>0</v>
      </c>
    </row>
    <row r="92" spans="2:6" x14ac:dyDescent="0.25">
      <c r="B92" s="25"/>
      <c r="C92" s="26"/>
      <c r="D92" s="27"/>
      <c r="E92" s="28"/>
      <c r="F92" s="3">
        <f t="shared" si="2"/>
        <v>0</v>
      </c>
    </row>
    <row r="93" spans="2:6" x14ac:dyDescent="0.25">
      <c r="B93" s="25"/>
      <c r="C93" s="26"/>
      <c r="D93" s="27"/>
      <c r="E93" s="28"/>
      <c r="F93" s="3">
        <f t="shared" si="2"/>
        <v>0</v>
      </c>
    </row>
    <row r="94" spans="2:6" x14ac:dyDescent="0.25">
      <c r="B94" s="25"/>
      <c r="C94" s="26"/>
      <c r="D94" s="27"/>
      <c r="E94" s="28"/>
      <c r="F94" s="3">
        <f t="shared" si="2"/>
        <v>0</v>
      </c>
    </row>
    <row r="95" spans="2:6" x14ac:dyDescent="0.25">
      <c r="B95" s="25"/>
      <c r="C95" s="26"/>
      <c r="D95" s="27"/>
      <c r="E95" s="28"/>
      <c r="F95" s="3">
        <f t="shared" si="2"/>
        <v>0</v>
      </c>
    </row>
    <row r="96" spans="2:6" x14ac:dyDescent="0.25">
      <c r="B96" s="25"/>
      <c r="C96" s="26"/>
      <c r="D96" s="27"/>
      <c r="E96" s="28"/>
      <c r="F96" s="3">
        <f t="shared" si="2"/>
        <v>0</v>
      </c>
    </row>
    <row r="97" spans="2:6" x14ac:dyDescent="0.25">
      <c r="B97" s="25"/>
      <c r="C97" s="26"/>
      <c r="D97" s="27"/>
      <c r="E97" s="28"/>
      <c r="F97" s="3">
        <f t="shared" si="2"/>
        <v>0</v>
      </c>
    </row>
    <row r="98" spans="2:6" x14ac:dyDescent="0.25">
      <c r="B98" s="25"/>
      <c r="C98" s="26"/>
      <c r="D98" s="27"/>
      <c r="E98" s="28"/>
      <c r="F98" s="3">
        <f t="shared" si="2"/>
        <v>0</v>
      </c>
    </row>
    <row r="99" spans="2:6" x14ac:dyDescent="0.25">
      <c r="B99" s="25"/>
      <c r="C99" s="26"/>
      <c r="D99" s="27"/>
      <c r="E99" s="28"/>
      <c r="F99" s="3">
        <f t="shared" si="2"/>
        <v>0</v>
      </c>
    </row>
    <row r="100" spans="2:6" x14ac:dyDescent="0.25">
      <c r="B100" s="25"/>
      <c r="C100" s="26"/>
      <c r="D100" s="27"/>
      <c r="E100" s="28"/>
      <c r="F100" s="3">
        <f t="shared" si="2"/>
        <v>0</v>
      </c>
    </row>
    <row r="101" spans="2:6" x14ac:dyDescent="0.25">
      <c r="B101" s="25"/>
      <c r="C101" s="26"/>
      <c r="D101" s="27"/>
      <c r="E101" s="28"/>
      <c r="F101" s="3">
        <f t="shared" si="2"/>
        <v>0</v>
      </c>
    </row>
    <row r="102" spans="2:6" x14ac:dyDescent="0.25">
      <c r="B102" s="25"/>
      <c r="C102" s="26"/>
      <c r="D102" s="27"/>
      <c r="E102" s="28"/>
      <c r="F102" s="3">
        <f t="shared" si="2"/>
        <v>0</v>
      </c>
    </row>
    <row r="103" spans="2:6" x14ac:dyDescent="0.25">
      <c r="B103" s="25"/>
      <c r="C103" s="26"/>
      <c r="D103" s="27"/>
      <c r="E103" s="28"/>
      <c r="F103" s="3">
        <f t="shared" si="2"/>
        <v>0</v>
      </c>
    </row>
    <row r="104" spans="2:6" x14ac:dyDescent="0.25">
      <c r="B104" s="25"/>
      <c r="C104" s="26"/>
      <c r="D104" s="27"/>
      <c r="E104" s="28"/>
      <c r="F104" s="3">
        <f t="shared" si="2"/>
        <v>0</v>
      </c>
    </row>
    <row r="105" spans="2:6" x14ac:dyDescent="0.25">
      <c r="B105" s="25"/>
      <c r="C105" s="26"/>
      <c r="D105" s="27"/>
      <c r="E105" s="28"/>
      <c r="F105" s="3">
        <f>IF(COUNTBLANK(C105:D105)=2,0,IF($C$3&gt;=B105,F98+D105-C105,0))</f>
        <v>0</v>
      </c>
    </row>
    <row r="106" spans="2:6" x14ac:dyDescent="0.25">
      <c r="B106" s="25"/>
      <c r="C106" s="26"/>
      <c r="D106" s="27"/>
      <c r="E106" s="28"/>
      <c r="F106" s="3">
        <f t="shared" ref="F106:F110" si="3">IF(COUNTBLANK(C106:D106)=2,0,IF($C$3&gt;=B106,F105+D106-C106,0))</f>
        <v>0</v>
      </c>
    </row>
    <row r="107" spans="2:6" x14ac:dyDescent="0.25">
      <c r="B107" s="25"/>
      <c r="C107" s="26"/>
      <c r="D107" s="27"/>
      <c r="E107" s="28"/>
      <c r="F107" s="3">
        <f t="shared" si="3"/>
        <v>0</v>
      </c>
    </row>
    <row r="108" spans="2:6" x14ac:dyDescent="0.25">
      <c r="B108" s="25"/>
      <c r="C108" s="26"/>
      <c r="D108" s="27"/>
      <c r="E108" s="28"/>
      <c r="F108" s="3">
        <f t="shared" si="3"/>
        <v>0</v>
      </c>
    </row>
    <row r="109" spans="2:6" x14ac:dyDescent="0.25">
      <c r="B109" s="25"/>
      <c r="C109" s="26"/>
      <c r="D109" s="27"/>
      <c r="E109" s="28"/>
      <c r="F109" s="3">
        <f t="shared" si="3"/>
        <v>0</v>
      </c>
    </row>
    <row r="110" spans="2:6" x14ac:dyDescent="0.25">
      <c r="B110" s="25"/>
      <c r="C110" s="26"/>
      <c r="D110" s="27"/>
      <c r="E110" s="28"/>
      <c r="F110" s="3">
        <f t="shared" si="3"/>
        <v>0</v>
      </c>
    </row>
    <row r="111" spans="2:6" x14ac:dyDescent="0.25">
      <c r="B111" s="25"/>
      <c r="C111" s="26"/>
      <c r="D111" s="27"/>
      <c r="E111" s="28"/>
      <c r="F111" s="3">
        <f>IF(COUNTBLANK(C111:D111)=2,0,IF($C$3&gt;=B111,F109+D111-C111,0))</f>
        <v>0</v>
      </c>
    </row>
    <row r="112" spans="2:6" ht="15.75" thickBot="1" x14ac:dyDescent="0.3">
      <c r="B112" s="29"/>
      <c r="C112" s="30"/>
      <c r="D112" s="31"/>
      <c r="E112" s="32"/>
      <c r="F112" s="16">
        <f>IF(COUNTBLANK(C112:D112)=2,0,IF($C$3&gt;=B112,#REF!+D112-C112,0))</f>
        <v>0</v>
      </c>
    </row>
  </sheetData>
  <sheetProtection insertRows="0" sort="0"/>
  <mergeCells count="4">
    <mergeCell ref="B2:C2"/>
    <mergeCell ref="B3:B4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24</vt:i4>
      </vt:variant>
    </vt:vector>
  </HeadingPairs>
  <TitlesOfParts>
    <vt:vector size="37" baseType="lpstr">
      <vt:lpstr>Riepilogo Anno 2018</vt:lpstr>
      <vt:lpstr>Gennaio 2018</vt:lpstr>
      <vt:lpstr>Febbraio 2018</vt:lpstr>
      <vt:lpstr>Marzo 2018</vt:lpstr>
      <vt:lpstr>Aprile 2018</vt:lpstr>
      <vt:lpstr>Maggio 2018</vt:lpstr>
      <vt:lpstr>Giugno 2018</vt:lpstr>
      <vt:lpstr>Luglio 2018</vt:lpstr>
      <vt:lpstr>Agosto 2018</vt:lpstr>
      <vt:lpstr>Settembre 2018</vt:lpstr>
      <vt:lpstr>Ottobre 2018</vt:lpstr>
      <vt:lpstr>Novembre 2018</vt:lpstr>
      <vt:lpstr>Dicembre 2018</vt:lpstr>
      <vt:lpstr>'Agosto 2018'!Area_stampa</vt:lpstr>
      <vt:lpstr>'Aprile 2018'!Area_stampa</vt:lpstr>
      <vt:lpstr>'Dicembre 2018'!Area_stampa</vt:lpstr>
      <vt:lpstr>'Febbraio 2018'!Area_stampa</vt:lpstr>
      <vt:lpstr>'Gennaio 2018'!Area_stampa</vt:lpstr>
      <vt:lpstr>'Giugno 2018'!Area_stampa</vt:lpstr>
      <vt:lpstr>'Luglio 2018'!Area_stampa</vt:lpstr>
      <vt:lpstr>'Maggio 2018'!Area_stampa</vt:lpstr>
      <vt:lpstr>'Marzo 2018'!Area_stampa</vt:lpstr>
      <vt:lpstr>'Novembre 2018'!Area_stampa</vt:lpstr>
      <vt:lpstr>'Ottobre 2018'!Area_stampa</vt:lpstr>
      <vt:lpstr>'Settembre 2018'!Area_stampa</vt:lpstr>
      <vt:lpstr>'Agosto 2018'!Titoli_stampa</vt:lpstr>
      <vt:lpstr>'Aprile 2018'!Titoli_stampa</vt:lpstr>
      <vt:lpstr>'Dicembre 2018'!Titoli_stampa</vt:lpstr>
      <vt:lpstr>'Febbraio 2018'!Titoli_stampa</vt:lpstr>
      <vt:lpstr>'Gennaio 2018'!Titoli_stampa</vt:lpstr>
      <vt:lpstr>'Giugno 2018'!Titoli_stampa</vt:lpstr>
      <vt:lpstr>'Luglio 2018'!Titoli_stampa</vt:lpstr>
      <vt:lpstr>'Maggio 2018'!Titoli_stampa</vt:lpstr>
      <vt:lpstr>'Marzo 2018'!Titoli_stampa</vt:lpstr>
      <vt:lpstr>'Novembre 2018'!Titoli_stampa</vt:lpstr>
      <vt:lpstr>'Ottobre 2018'!Titoli_stampa</vt:lpstr>
      <vt:lpstr>'Settembre 2018'!Titoli_stampa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File Controllo Conto in Banca</dc:title>
  <dc:creator>Utente</dc:creator>
  <cp:keywords>Estratto Conto Corrente Personale</cp:keywords>
  <cp:lastModifiedBy>manfredidomenico@morfusrl.it</cp:lastModifiedBy>
  <cp:lastPrinted>2017-11-20T10:37:22Z</cp:lastPrinted>
  <dcterms:created xsi:type="dcterms:W3CDTF">2017-11-20T08:05:54Z</dcterms:created>
  <dcterms:modified xsi:type="dcterms:W3CDTF">2020-03-11T13:35:18Z</dcterms:modified>
</cp:coreProperties>
</file>